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40" windowHeight="6540" tabRatio="593" firstSheet="4" activeTab="10"/>
  </bookViews>
  <sheets>
    <sheet name="งบแสดงฐานะการเงิน " sheetId="1" r:id="rId1"/>
    <sheet name="หมายเหตุ 2,3" sheetId="2" r:id="rId2"/>
    <sheet name="หมายเหตุ 5" sheetId="3" r:id="rId3"/>
    <sheet name="หมายเหตุ 5.1" sheetId="4" r:id="rId4"/>
    <sheet name="หมายเหตุ 4 " sheetId="5" r:id="rId5"/>
    <sheet name="รายจ่ายรอจ่าย4.1" sheetId="6" r:id="rId6"/>
    <sheet name="ประกอบเงินสะสม" sheetId="7" r:id="rId7"/>
    <sheet name=" งบแสดงผลการดำเนินงาน" sheetId="8" r:id="rId8"/>
    <sheet name="ค่าครุภัณฑ์" sheetId="9" r:id="rId9"/>
    <sheet name="ค่าที่ดิน" sheetId="10" r:id="rId10"/>
    <sheet name="Sheet2" sheetId="11" r:id="rId11"/>
    <sheet name="Sheet3" sheetId="12" r:id="rId12"/>
  </sheets>
  <definedNames>
    <definedName name="_xlnm.Print_Titles" localSheetId="6">'ประกอบเงินสะสม'!$4:$5</definedName>
    <definedName name="_xlnm.Print_Titles" localSheetId="5">'รายจ่ายรอจ่าย4.1'!$5:$6</definedName>
    <definedName name="_xlnm.Print_Titles" localSheetId="4">'หมายเหตุ 4 '!$4:$5</definedName>
    <definedName name="_xlnm.Print_Titles" localSheetId="3">'หมายเหตุ 5.1'!$5:$6</definedName>
  </definedNames>
  <calcPr fullCalcOnLoad="1"/>
</workbook>
</file>

<file path=xl/sharedStrings.xml><?xml version="1.0" encoding="utf-8"?>
<sst xmlns="http://schemas.openxmlformats.org/spreadsheetml/2006/main" count="1244" uniqueCount="845">
  <si>
    <t>รายจ่ายปีเก่าส่งคืน</t>
  </si>
  <si>
    <t>หมายเหตุ   5</t>
  </si>
  <si>
    <t>ค่าปรับปรุงซ่อมแซมสถานีขนส่งผู้โดยสารอำเภอด่านช้าง</t>
  </si>
  <si>
    <t>รายจ่ายรอจ่าย</t>
  </si>
  <si>
    <t>เลขที่ฎีกา</t>
  </si>
  <si>
    <t>จำนวนเงินที่รอจ่าย</t>
  </si>
  <si>
    <t>สำนักปลัด</t>
  </si>
  <si>
    <t>กองแผนฯ</t>
  </si>
  <si>
    <t xml:space="preserve">องค์การบริหารส่วนจังหวัดสุพรรณบุรี </t>
  </si>
  <si>
    <t>1.  เงินฝาก  ก.อ.ส.</t>
  </si>
  <si>
    <t>เงินทุนสำรองเงินสะสม</t>
  </si>
  <si>
    <t>ปรับปรุงรางระบายน้ำตลาดสดเทศบาล 1,2</t>
  </si>
  <si>
    <t>เครื่องปรับอากาศแบบตู้ตั้งพื้น</t>
  </si>
  <si>
    <t>ก่อสร้างอาคารเรียน 4 ชั้น 16 ห้องเรียน</t>
  </si>
  <si>
    <t>ครุภัณฑ์งานบ้านงานครัว</t>
  </si>
  <si>
    <t>ครุภัณฑ์สำนักงาน</t>
  </si>
  <si>
    <t>"------------------"</t>
  </si>
  <si>
    <t>ก่อสร้างรั้วคสล.,ป้ายชื่อโรงเรียน ท.3</t>
  </si>
  <si>
    <t>"--------------------------------" ท.3</t>
  </si>
  <si>
    <t>ก่อสร้างป้ายชื่อตลาดสดเทศบาล 4</t>
  </si>
  <si>
    <t>ก่อสร้างปรับปรุงวางท่อระบายน้ำ ถ.พันคำ</t>
  </si>
  <si>
    <t>ครุภัณฑ์คอมพิวเตอร์</t>
  </si>
  <si>
    <t>รถยนต์ตู้ 16 ที่นั่ง</t>
  </si>
  <si>
    <t>ลูกหนี้เงินยืมเงินสะสม</t>
  </si>
  <si>
    <t>ก่อสร้างปรับปรุงตลาดสดเทศบาล 3</t>
  </si>
  <si>
    <t>ก่อสร้างปรับปรุงสระน้ำวัดไชนาวาส</t>
  </si>
  <si>
    <t>ก่อสร้างลานคอนกรีตบริเวณที่ทำการชุมชนวัดประตูสาร</t>
  </si>
  <si>
    <t>ก่อสร้างลานกีฬาเอนกประสงค์ภายในวัดพระศรีรัตนมหาธาตุ</t>
  </si>
  <si>
    <t>ก่อสร้างลานคอนกรีตบริเวณที่ทำการชุมชนวัดไชนาวาส</t>
  </si>
  <si>
    <t xml:space="preserve">รายรับจริงสูงกว่ารายจ่ายจริง  </t>
  </si>
  <si>
    <t xml:space="preserve">รายจ่ายค้างจ่าย </t>
  </si>
  <si>
    <t>งบแสดงฐานะการเงิน</t>
  </si>
  <si>
    <t>ทรัพย์สิน</t>
  </si>
  <si>
    <t>หนี้สินและเงินสะสม</t>
  </si>
  <si>
    <t>หมายเหตุ  ประกอบงบแสดงฐานะการเงิน</t>
  </si>
  <si>
    <t>เงินฝากธนาคาร</t>
  </si>
  <si>
    <t>หมวด/ประเภท</t>
  </si>
  <si>
    <t>จำนวนเงิน</t>
  </si>
  <si>
    <t>ก่อหนี้ผูกพัน</t>
  </si>
  <si>
    <t>เบิกจ่ายแล้ว</t>
  </si>
  <si>
    <t>หมายเหตุ</t>
  </si>
  <si>
    <t>งบเงินสะสม</t>
  </si>
  <si>
    <t>รวม</t>
  </si>
  <si>
    <t xml:space="preserve"> หัก 25% ของรายรับจริงสูงกว่ารายจ่ายจริง(เงินทุนสำรองเงินสะสม)</t>
  </si>
  <si>
    <t>รายจ่ายค้างจ่าย คงเหลือ</t>
  </si>
  <si>
    <t>ประมาณการ</t>
  </si>
  <si>
    <t>การศึกษา</t>
  </si>
  <si>
    <t>สร้างความเข้มแข็ง</t>
  </si>
  <si>
    <t>ของชุมชน</t>
  </si>
  <si>
    <t>และนันทนาการ</t>
  </si>
  <si>
    <t>งบกลาง</t>
  </si>
  <si>
    <t>รายจ่าย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</si>
  <si>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</si>
  <si>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</si>
  <si>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</si>
  <si>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</si>
  <si>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</si>
  <si>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</si>
  <si>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</si>
  <si>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รายรับ</t>
  </si>
  <si>
    <t>ภาษีอากร</t>
  </si>
  <si>
    <t>รายได้จากทรัพย์สิน</t>
  </si>
  <si>
    <t>รายได้เบ็ดเตล็ด</t>
  </si>
  <si>
    <t>รัฐบาลจัดสรรให้</t>
  </si>
  <si>
    <t>รายได้จากทุน</t>
  </si>
  <si>
    <t>องค์การบริหารส่วนจังหวัดสุพรรณบุรี</t>
  </si>
  <si>
    <t>เงินฝาก กสอ.</t>
  </si>
  <si>
    <t>เงินฝากกองทุนส่งเสริมอาชีพฝาก มท.</t>
  </si>
  <si>
    <t>เงินกองทุนส่งเสริมอาชีพ</t>
  </si>
  <si>
    <t>(หมายเหตุ 1)</t>
  </si>
  <si>
    <t>(หมายเหตุ 2)</t>
  </si>
  <si>
    <t xml:space="preserve">ทรัพย์สินตามงบทรัพย์สิน </t>
  </si>
  <si>
    <t xml:space="preserve">ทุนทรัพย์สิน </t>
  </si>
  <si>
    <t xml:space="preserve">เงินรับฝากต่างๆ </t>
  </si>
  <si>
    <t>(หมายเหตุ 4)</t>
  </si>
  <si>
    <t>(หมายเหตุ 5)</t>
  </si>
  <si>
    <t xml:space="preserve">ธนาคารกรุงไทย </t>
  </si>
  <si>
    <t>ธนาคารออมสิน</t>
  </si>
  <si>
    <t>ธนาคารอาคารสงเคราะห์</t>
  </si>
  <si>
    <t>บวก</t>
  </si>
  <si>
    <t>รายรับจริงสูงกว่ารายจ่ายจริงหลังหักเงินทุนสำรองสะสม</t>
  </si>
  <si>
    <t>การเกษตร</t>
  </si>
  <si>
    <t>สาธารณสุข</t>
  </si>
  <si>
    <t>สังคมสงเคราะห์</t>
  </si>
  <si>
    <t>วันที่ได้รับ</t>
  </si>
  <si>
    <t xml:space="preserve">    จำนวนเงินที่ได้รับอนุมัติ</t>
  </si>
  <si>
    <t xml:space="preserve">  คงเหลือเบิกจ่าย</t>
  </si>
  <si>
    <t>ยังไม่ก่อหนี้</t>
  </si>
  <si>
    <t>อนุมัติ</t>
  </si>
  <si>
    <t xml:space="preserve">       จ่ายขาด</t>
  </si>
  <si>
    <t xml:space="preserve">   ยืมเงินสะสม</t>
  </si>
  <si>
    <t>รายการ</t>
  </si>
  <si>
    <t>บริหารงานทั่วไป</t>
  </si>
  <si>
    <t>เคหะชุมชน</t>
  </si>
  <si>
    <t>ศาสนาวัฒนธรรม</t>
  </si>
  <si>
    <t>ค่าครุภัณฑ์(หมายเหตุ 1)</t>
  </si>
  <si>
    <t>ค่าที่ดินฯ(หมายเหตุ 2)</t>
  </si>
  <si>
    <t>ค่าธรรมเนียมค่าปรับฯ</t>
  </si>
  <si>
    <t>รายได้จากสาธารณูฯ</t>
  </si>
  <si>
    <t>รัฐบาลอุดหนุนให้</t>
  </si>
  <si>
    <t>เงินอุดหนุนเฉพาะกิจ</t>
  </si>
  <si>
    <t>รวมรายรับ</t>
  </si>
  <si>
    <t>ประเภทออมทรัพย์               710-1-27349-1</t>
  </si>
  <si>
    <t>ประเภทออมทรัพย์               747-0-03453-6</t>
  </si>
  <si>
    <t>ประเภทออมทรัพย์               014-2-05879-9</t>
  </si>
  <si>
    <t xml:space="preserve">เงินฝากธนาคาร </t>
  </si>
  <si>
    <t>เงินรับฝาก – ชคบ.   901</t>
  </si>
  <si>
    <t>ภาษีหัก ณ ที่จ่าย     902</t>
  </si>
  <si>
    <t>เงินประกันสัญญา     903</t>
  </si>
  <si>
    <t>เงินประกันซอง 903 - 1</t>
  </si>
  <si>
    <t>ที่</t>
  </si>
  <si>
    <t>หมวด / ประเภท</t>
  </si>
  <si>
    <t>คงเหลือ</t>
  </si>
  <si>
    <t>ไม่ก่อหนี้ผูกพัน</t>
  </si>
  <si>
    <t>ค่าครุภัณฑ์</t>
  </si>
  <si>
    <t>ค่าที่ดินและสิ่งก่อสร้าง</t>
  </si>
  <si>
    <t>รวมทั้งสิ้น</t>
  </si>
  <si>
    <t>ขอขยายเวลา</t>
  </si>
  <si>
    <t>รายจ่ายค้างจ่าย  เป็นเงิน</t>
  </si>
  <si>
    <t>ขอขยายเวลา    เป็นเงิน</t>
  </si>
  <si>
    <t>หัก</t>
  </si>
  <si>
    <t>จ่ายขาดเงินสะสม</t>
  </si>
  <si>
    <t>2.  ลูกหนี้เงินยืมสะสม</t>
  </si>
  <si>
    <t>3. เงินสะสมที่สามารถใช้ได้</t>
  </si>
  <si>
    <t>(หมายเหตุ 3)</t>
  </si>
  <si>
    <t>เงินรับฝาก (หมายเหตุ 3)</t>
  </si>
  <si>
    <t>หมายเหตุ 5.1</t>
  </si>
  <si>
    <t xml:space="preserve">เงินสะสม </t>
  </si>
  <si>
    <t>เงินสดและเงินฝากธนาคาร  (หมายเหตุ 2)</t>
  </si>
  <si>
    <t>เงินสด</t>
  </si>
  <si>
    <t>ธ.ก.ส.</t>
  </si>
  <si>
    <t>ยกเลิก</t>
  </si>
  <si>
    <t>เงินอุดหนุนเฉพาะกิจ(อสม.)</t>
  </si>
  <si>
    <t>โครงการสร้างพยาบาลของชุมชนเพื่อพัฒนาระบบสุขภาพชุมชนของจังหวัดสุพรรณบุรี</t>
  </si>
  <si>
    <t>อ.สองพี่น้อง จ.สุพรรณบุรี</t>
  </si>
  <si>
    <t xml:space="preserve">         ผู้อำนวยการกองคลัง</t>
  </si>
  <si>
    <t xml:space="preserve">นักบริหารงานคลัง 7 รักษาราชการแทน   ปลัดองค์การบริหารส่วนจังหวัดสุพรรณบุรี      นายกองค์การบริหารส่วนจังหวัดสุพรรณบุรี </t>
  </si>
  <si>
    <t>(...นางสาวสลิลรัตน์..ขุมทอง.....)            (...นายปรีชา...มีสมศักดิ์......)             (......นายบุญชู..จันทร์สุวรรณ.....)</t>
  </si>
  <si>
    <t xml:space="preserve">                                                                                          องค์บริหารส่วนจังหวัดสุพรรณบุรี                                                                                                                  </t>
  </si>
  <si>
    <t xml:space="preserve">                                                                   รายงานการเบิกจ่ายที่ได้รับอนุมัติให้จ่ายขาดเงินสะสม  ปีงบประมาณ  2554</t>
  </si>
  <si>
    <t xml:space="preserve">        ประชุมสภาสมัย</t>
  </si>
  <si>
    <t xml:space="preserve">       สมัยที่ 2 ครั้งที่ 1 </t>
  </si>
  <si>
    <t xml:space="preserve">      ลว. 9 พ.ย. 2553</t>
  </si>
  <si>
    <t>ค่าจัดหาวัสดุอุปกรณ์ที่จะช่วยเหลือประชาชน ได้แก่ ผ้าห่มกันหนาว</t>
  </si>
  <si>
    <t>ถุงยังชีพ อาหาร น้ำดื่ม กระสอบทราย วัสดุอื่นๆ ที่จำเป็น</t>
  </si>
  <si>
    <t>โครงการแก้ไขปัญหาเร่งด่วน เพื่อพัฒนาท้องถิ่นฯ 19,999,930.-</t>
  </si>
  <si>
    <t>งบแสดงผลการดำเนินงานจ่ายจากรายรับ</t>
  </si>
  <si>
    <t>เงินอุดหนุนอสม.(ก)</t>
  </si>
  <si>
    <t>รายรับสูงกว่าหรือ(ต่ำกว่า)รายจ่าย</t>
  </si>
  <si>
    <t>ค่าปรับปรุงภูมิทัศน์บริเวณหน้าโรงพยาบาลเดิมบางนางบวช</t>
  </si>
  <si>
    <t>ค่าปรับปรุงถนนทางเข้าแหล่งโบราณคดีหนองราชวัตร</t>
  </si>
  <si>
    <t>ค่าปรับปรุงคันกั้นน้ำ ม.4 บ้านบางบอน ต.บางพลับ อ.สองพี่น้อง</t>
  </si>
  <si>
    <t>ปรับปรุงสนามกีฬาชุมชน ม.6 ต.บางพลับ อ.สองพี่น้อง</t>
  </si>
  <si>
    <t>โครงการปรับพื้นที่เพื่อก่อสร้างสนามกีฬา ม.9 ต.อู่ทอง อ.อู่ทอง</t>
  </si>
  <si>
    <t>ก่อสร้างถนน คสล. ม.1 ต.ทะเลบก - ม.4 ต.ทะเลบก อ.ดอนเจดีย์</t>
  </si>
  <si>
    <t xml:space="preserve">      ลว. 28 มี.ค. 2554</t>
  </si>
  <si>
    <t>ก่อสร้างถนน คสล. ม.10 ต.ไร่รถ - ม.4 ต.ดอนเจดีย์ อ.ดอนเจดีย์</t>
  </si>
  <si>
    <t>ก่อสร้างถนนลาดยาง ม.2 , ม.3 ต.ห้วยขมิ้น ม.3 ต.นิคมกระเสียว</t>
  </si>
  <si>
    <t>โครงการเทพื้นคอนกรีตเสริมเหล็กศูนย์ฝึกกีฬา อ.ศรีประจันต์</t>
  </si>
  <si>
    <t>ก่อสร้างอาคารร้านค้าชุมชนและปรับปรุงภูมิทัศน์ม.2 ต.หนองสะเดา</t>
  </si>
  <si>
    <t>โครงการลานกีฬาพร้อมหลังคาคลุม ณ ที่ว่าการอำเภอเมืองสุพรรณ</t>
  </si>
  <si>
    <t>ค่าดาดคอนกรีต ม.7 ต.แจงงาม เชื่อม ม.2 ต.หนองขาม</t>
  </si>
  <si>
    <t>โครงการกำจัดวัชพืชในคลองชลประทาน</t>
  </si>
  <si>
    <t>โครงการจัดหาเครื่องกำเนิดไฟฟ้าเพื่อใช้กับชุดหล่อแมลง</t>
  </si>
  <si>
    <t>15 ส.ค. 54</t>
  </si>
  <si>
    <t>ปรับปรุงผิวจราจร ม.8 ต.ศรีสำราญ อ.สองพี่น้อง-เขต ต.ทุ่งคอก</t>
  </si>
  <si>
    <t xml:space="preserve">ปรับปรุงถนน ม.3 ต.บางพลับ -ม.1 ต.บ้านกุ่ม อ.สองพี่น้อง </t>
  </si>
  <si>
    <t xml:space="preserve">จ.สุพรรณบุรี </t>
  </si>
  <si>
    <t xml:space="preserve">      ลว. 15 ส.ค. 54</t>
  </si>
  <si>
    <t>ปรับปรุงถนนโดยลงหินคลุก ม.7 ต.บางพลับ อ.สองพี่น้อง -</t>
  </si>
  <si>
    <t>เชื่อมเขต ต.วัดโบสถ์ อ.บางปลาม้า จ.สุพรรณบุรี</t>
  </si>
  <si>
    <t>ปรับปรุงถนนโดยลงหินคลุก ม.4 ต.บางตะเคียน - เขต ม.5</t>
  </si>
  <si>
    <t>ต.ต้นตาล อ.สองพี่น้อง จ.สุพรรณบุรี</t>
  </si>
  <si>
    <t>ปรับปรุงคันคลอง ช่วง ม.6 ต.บางตาเถร - ม.4 ต.บ้านช้าง</t>
  </si>
  <si>
    <t xml:space="preserve">อ.สองพี่น้อง จ.สุพรรณบุรี </t>
  </si>
  <si>
    <t>ปรับปรุงผิวจราจาถนนลงหินคลุก ม.1 ต.บ่อสุพรรณ - ม.4 ต.ทุ่งคอก</t>
  </si>
  <si>
    <t>ปรับปรุงผิวจราจาถนนลงหินคลุก ม.9 ต.บ่อสุพรรณ - ม.6 ต.ทุ่งคอก</t>
  </si>
  <si>
    <t xml:space="preserve">ปรับปรุงผิวจราจรถนนลงหินคลุก ม.5 ต.บ่อสุพรรณ - ม.7 </t>
  </si>
  <si>
    <t>ต.อุโลกสี่หมื่น อ.ท่ามะกา จ.กาญจนบุรี</t>
  </si>
  <si>
    <t>ขุดลอกคลอง ม.2 ต.บ่อกรุ - เขต ม.6,3 ต.หัวนา อ.เดิมบางนางบวช</t>
  </si>
  <si>
    <t>ปรับปรุงถนน ม.2 ต.บ่อกรุ - เขต ม.6,3 ต.หัวนา อ.เดิมบางนางบวช</t>
  </si>
  <si>
    <t>ปรับปรุงถนน ม.1,4,7 ต.ปากน้ำ อ.เดิมบางนางบวช เชื่อมเขตติดต่อ</t>
  </si>
  <si>
    <t>ต.ดงดอน อ.สรรคบุรี จ.ชัยนาท</t>
  </si>
  <si>
    <t>ปรับปรุงถนน ม.2,4 ต.ทุ่งคลี-เชื่อมเขต ต.เขาดิน อ.เดิมบางนางบวช</t>
  </si>
  <si>
    <t>ปรับปรุงถนน ม.2 ต.เขาดิน - เขต ม.6 ต.ทุ่งคลี อ.เดิมบางนางบวช</t>
  </si>
  <si>
    <t>ปรับปรุงคันกั้นน้ำ ม.1 ต.บางใหญ่ - ม.5 ต.วัดดาว อ.บางปลาม้า</t>
  </si>
  <si>
    <t>ปรับปรุงคันกั้นน้ำ ม.8 ต.จรเข้ใหญ่ - เขต ม.10 ต.โคกคราม</t>
  </si>
  <si>
    <t>อ.บางปลาม้า จ.สุพรรณบุรี</t>
  </si>
  <si>
    <t xml:space="preserve">ปรับปรุงคันกั้นน้ำ ม.4 ต.วังน้ำเย็น อ.บางปลาม้า - เขตติดต่อ </t>
  </si>
  <si>
    <t>ต.สวนแตง อ.เมือง จ.สุพรรณบุรี</t>
  </si>
  <si>
    <t>ขุดลอกลำห้วยธรรมชาติ ม.1 ต.วังยาว อ.ด่านช้าง จ.สุพรรณบุรี</t>
  </si>
  <si>
    <t>ขุดลอกลำห้วยธรรมชาติ ม.3 ต.วังยาว อ.ด่านช้าง จ.สุพรรณบุรี</t>
  </si>
  <si>
    <t>ขุดลอกตะกอนดินลำห้วยธรรมชาติ ม.4 ต.วังยาว อ.ด่านช้าง</t>
  </si>
  <si>
    <t>ขุดลอกลำห้วยธรรมชาติ ม.7 ต.วังยาว อ.ด่านช้าง จ.สุพรรณบุรี</t>
  </si>
  <si>
    <t xml:space="preserve">ขุดลอกคลองธรรมชาติ ม.4 บ้านทุ่งดินดำ ต.บ้านโข้ง อ.อู่ทอง </t>
  </si>
  <si>
    <t>ปรับปรุงผิวจราจรถนนโดยลงหินคลุก ม.6 ต.จรเข้สามพัน - ม.11</t>
  </si>
  <si>
    <t>ต.ท้าวอู่ทอง ต.อู่ทอง อ.อู่ทอง จ.สุพรรณบุรี</t>
  </si>
  <si>
    <t xml:space="preserve">ปรับปรุงผิวจราจรถนน ม.10 ต.สระพังลาน - ม.2 ต.บ้านดอน </t>
  </si>
  <si>
    <t>อ.อู่ทอง จ.สุพรรณบุรี</t>
  </si>
  <si>
    <t xml:space="preserve">ปรับปรุงผิวจราจรถนน ม.6 ต.สระพังลาน - ม.6 ต.บ้านดอน </t>
  </si>
  <si>
    <t>ปรับปรุงผิวจราจรถนน ม.9 ต.ดอนมะเกลือ - ม.8 ต.สระพังลาน</t>
  </si>
  <si>
    <t>ปรับปรุงผิวจราจรถนน ม.6 ต.ดอนมะเกลือ  อ.อู่ทอง - ต.ศรีสำราญ</t>
  </si>
  <si>
    <t>อ.สองพี่น้อง จ.สุพรรรบุรี</t>
  </si>
  <si>
    <t>ปรับปรุงผิวจราจร ม.9 ต.ดอนมะเกลือ - ม.8 ต.สระพังลาน อ.อู่ทอง</t>
  </si>
  <si>
    <t xml:space="preserve">ปรับปรุงผิวจราจรถนน ม.4,1 ต.จรเข้สามพัน อ.อู่ทอง -ต.สระลงเรือ </t>
  </si>
  <si>
    <t>อ.ห้วยกระเจา จ.กาญจนบุรี</t>
  </si>
  <si>
    <t xml:space="preserve">ปรับปรุงซ่อมแซมถนน ม.10 ต.ทะเลบก อ.ดอนเจดีย์ - ม.6 </t>
  </si>
  <si>
    <t>ต.หนองราชวัตร อ.หนองหญ้าไซ จ.สุพรรณบุรี</t>
  </si>
  <si>
    <t>ปรับปรุงซ่อมแซมถนน ม.3 ต.ทะเลบก ม.3,4 ต.หนองสาหร่าย</t>
  </si>
  <si>
    <t>อ.ดอนเจดีย์ จ.สุพรรณบุรี</t>
  </si>
  <si>
    <t>ปรับปรุงซ่อมแซมถนน ม.1 ต.สระกระโจม - ม.8 ต.ดอนเจดีย์</t>
  </si>
  <si>
    <t>ปรับปรุงซ่อมแซมถนน ม.6 ต.ดอนเจดีย์ - ม.9 ต.หนองสาหร่าย</t>
  </si>
  <si>
    <t xml:space="preserve">ปรับปรุงซ่อมแซมถนน ม.9 ต.ดอนเจดีย์ - ม.10 ต.ไร่รถ </t>
  </si>
  <si>
    <t xml:space="preserve">ปรับปรุงซ่อมแซมถนน ม.6 ต.ดอนเจดีย์ - ม.3 ต.ทะเลบก </t>
  </si>
  <si>
    <t xml:space="preserve">ขุดลอกบ่อยืม ม.3,6,2 ต.หนองหญ้าไซ เชื่อมเขตต. หนองโพธิ์ </t>
  </si>
  <si>
    <t>อ.หนองหญ้าไซ เชื่อมเขตต.หนองโพธิ์ อ.หนองหญ้าไซ จ.สุพรรณบุรี</t>
  </si>
  <si>
    <t>ขุดลอกคลอง ม.6 ต.หนองหญ้าไซ เชื่อมเขต ม.2 ต.หนองโพธิ์</t>
  </si>
  <si>
    <t>อ.หนองหญ้าไซ จ.สุพรรณบุรี</t>
  </si>
  <si>
    <t>เสริมคันกั้นน้ำ ม.8 ต.หนองขาม อ.หนองหญ้าไซ - ม.7 ต.หนองปลิง</t>
  </si>
  <si>
    <t>จ.กาญจนบุรี</t>
  </si>
  <si>
    <t>ปรับปรุงถนน ม.5 ต.หนองขาม อ.หนองหญ้าไซ - ม.1 ต.ทัพหลวง</t>
  </si>
  <si>
    <t>ปรับปรุงถนน ม.7 ต.ตลิ่งชัน อ.เมือง - เขต ม.7 ต.ไร่รถ อ.ดอนเจดีย์</t>
  </si>
  <si>
    <t xml:space="preserve">ปรับปรุงผิวจราจรถนน ม.4 บ้านลุ่มบัว ม.9 บ้านศรีสระเกศ </t>
  </si>
  <si>
    <t>ต.บ้านโพธิ์  เชื่อมเขต ต.สนามคลี อ.เมือง จ.สุพรรณบุรี</t>
  </si>
  <si>
    <t>ปรับปรุงซ่อมแซมถนน ม.3 ต.บ้านดอน อ.อู่ทอง -บ้านดอนต้นกุ่ม</t>
  </si>
  <si>
    <t>ต.หัวโพธิ์ อ.สองพี่น้อง จ.สุพรรณบุรี</t>
  </si>
  <si>
    <t>ปรับปรุงซ่อมแซมถนนคันคลองส่งน้ำ ม.2,4,6,8 เทศบาล ต.บ้านดอน</t>
  </si>
  <si>
    <t>- เขตติดต่อ ต.ยุ้งทะลาย และ ต.เจดีย์ อ.อู่ทอง จ.สุพรรณบุรี</t>
  </si>
  <si>
    <t>ปรับปรุงซ่อมแซมถนน ม.12 ต.จรเข้สามพัน อ.อู่ทอง จ.สุพรรณบุรี</t>
  </si>
  <si>
    <t>ปรับปรุงซ่อมแซมถนน ต.ยุ้งทะลาย - เขตติดต่อเทศบาล ต.บ้านดอน</t>
  </si>
  <si>
    <t>ปรับปรุงซ่อมแซมถนน ม.6,10 ต.สระพังลาน - ม.5 ต.ดอนมะเกลือ</t>
  </si>
  <si>
    <t>ปรับปรุงซ่อมแซมถนน ม.7 บ้านสองห้อง และ ม.69 บ้านดอนตาล</t>
  </si>
  <si>
    <t>ต.กระจัน อ.อู่ทอง จ.สุพรรณบุรี</t>
  </si>
  <si>
    <t xml:space="preserve">ปรับปรุงคันกั้นน้ำ ม.5 ต.ทัพหลวง - ม.10 ต.หนองหญ้าไซ </t>
  </si>
  <si>
    <t>วางท่อประปา พี วี ซี ม.1 ต.บ่อสุพรรณ เชื่อมเขต ม.5 ต.ทุ่งคอก</t>
  </si>
  <si>
    <t>วางท่อประปา พี วี ซี ม.1 ต.บ่อสุพรรณ เชื่อมเขต ม.4 ต.ทุ่งคอก</t>
  </si>
  <si>
    <t>วางท่อประปา พี วี ซี ม.9 ต.บ่อสุพรรณ เชื่อมเขต ม.6 ต.ทุ่งคอก</t>
  </si>
  <si>
    <t>วางท่อประปา พี วี ซี ม.6 ต.บ่อสุพรรณ อ.สองพี่น้อง จ.สุพรรณบุรี</t>
  </si>
  <si>
    <t>เชื่อมเขต ม.4 ต.ทุ่งลูกนก อ.กำแพงแสน จ.นครปฐม</t>
  </si>
  <si>
    <t xml:space="preserve">ก่อสร้างถนน คสล. ม.13 ต.บ่อสุพรรณ อ.สองพี่น้อง ม.7 </t>
  </si>
  <si>
    <t>ต.หนองกระทุ่ม อ.กำแพงแสน จ.นครปฐม</t>
  </si>
  <si>
    <t>วางท่อประปา พี วี ซี ม.1 ต.ทุ่งคอก - ม.6 ต.ดอนมะนาว</t>
  </si>
  <si>
    <t>ก่อสร้างถนน คสล. ม.1 ต.ทุ่งคอก อ.สองพี่น้อง จ.สุพรรณบุรี - ม.1</t>
  </si>
  <si>
    <t>ต.กระตีบ อ.กำแพงแสน จ.นครปฐม</t>
  </si>
  <si>
    <t>วางท่อประปา พี วี ซี ม.6 ต.ทุ่งคอก เชื่อมเขต ม.1 ต.บ่อสุพรรณ</t>
  </si>
  <si>
    <t>ก่อสร้างถนนลาดยางสายโรงเรียนไทยรัฐ จากแยกถนน 3026</t>
  </si>
  <si>
    <t>- บ้านสระบัวก่ำ ต.หนองมะค่าโมง อ.ด่านช้าง จ.สุพรรณบุรี</t>
  </si>
  <si>
    <t>ก่อสร้างถนนลาดยาง ม.2,3 ต.ห้วยขมิ้น - ม.3 ต.นิคมกระเสียว</t>
  </si>
  <si>
    <t>อ.ด่านช้าง จ.สุพรรณบุรี</t>
  </si>
  <si>
    <t xml:space="preserve">ก่อสร้างถนนคอนกรีตเสริมเหล็ก ม.2 ต.บ่อสุพรรณ เชื่อมเขต </t>
  </si>
  <si>
    <t>ต.ทุ่งคอก อ.สองพี่น้อง จ.สุพรรณบุรี</t>
  </si>
  <si>
    <t>ก่อสร้างถนนคอนกรีตเสริมเหล็ก ม.6 ต.หนองบ่อ อ.สองพี่น้อง</t>
  </si>
  <si>
    <t>จ.สุพรรณบุรี - เทศบาลตลาดเขต จ.กาญจนบุรี</t>
  </si>
  <si>
    <t>ก่อสร้างสะพานคอนกรีตเสริมเหล็ก ม.5 ต.กฤษณา อ.บางปลาม้า</t>
  </si>
  <si>
    <t>- ม.3 ต.บ้านช้าง อ.สองพี่น้อง จ.สุพรรณบุรี</t>
  </si>
  <si>
    <t xml:space="preserve">เทพื้นคอนกรีตศูนย์ฝึกกีฬา อ.ศรีประจันต์ </t>
  </si>
  <si>
    <t>เทคอนกรีตเสริมเหล็กคัรกั้นน้ำ ม.1 ต.ศรีสำราญ ม.4 ต.หัวโพธิ์</t>
  </si>
  <si>
    <t>เทคอนกรีตเสริมเหล็กถนน ม.1 ต.เนินพระปรางค์ ม.7 ต.บางเลน</t>
  </si>
  <si>
    <t>เทคอนกรีตเสริมเหล็กคันคลอง ม.4 ต.มดแดง ถึง ม.2,ม.6 ต.บางงาม</t>
  </si>
  <si>
    <t>ลาดยางคันตลองชลประธาน ม.15 ต.วังลึก-ม.7 ต.ย่านยาว อ.สามชุก</t>
  </si>
  <si>
    <t>โครงการรณรงค์ป้องกันการแพร่ระบาดของไข้หวัดนก</t>
  </si>
  <si>
    <t>โครงการรณรงค์ป้องกันการแพร่ระบาดของไข้เลือดออก</t>
  </si>
  <si>
    <t xml:space="preserve">โครงการกำจัดวัชพืชทางน้ำ </t>
  </si>
  <si>
    <t>ค่าใช้จ่ายในการให้ความช่วยเหลือประชาชนในพื้นที่ประสบภัยพิบัติฉุกเฉิน</t>
  </si>
  <si>
    <t>(อุทกภัย) น้ำท่วมและภัยพิบัติอื่น ๆ ที่เกิดในจังหวัดสุพรรณบุรี</t>
  </si>
  <si>
    <t xml:space="preserve">       สมัยที่ 2 ครั้งที่ 3 </t>
  </si>
  <si>
    <t xml:space="preserve">      ลว. 14 ก.ย. 54</t>
  </si>
  <si>
    <t>หมายเหตุ             จ่ายขาดเงินสะสมตั้งไว้เป็นเงิน</t>
  </si>
  <si>
    <t>คงเหลือยังไม่ได้เบิกจ่าย</t>
  </si>
  <si>
    <t>เพียง ณ วันที่ 30 กันยายน 2555</t>
  </si>
  <si>
    <t>ตั้งแต่วันที่ 1 ตุลาคม 2554 ถึง วันที่ 30 กันยายน 2555</t>
  </si>
  <si>
    <t>ณ  วันที่  30  กันยายน  2555</t>
  </si>
  <si>
    <t>เงินสะสม  1  ตุลาคม  2554</t>
  </si>
  <si>
    <t>เงินสะสม  30 กันยายน 2555</t>
  </si>
  <si>
    <t>เงินสะสม  30 กันยายน 2555  ประกอบด้วย</t>
  </si>
  <si>
    <t xml:space="preserve">                                                                              ตั้งแต่วันที่  1  ตุลาคม  2554  ถึงวันที่  30 กันยายน 2555</t>
  </si>
  <si>
    <t>ปรับปรุงคันคลอง ม.5 ต.เขาดิน อ.เดิมบางนางบวช  - ม.9 ต.ศรีบัวทอง</t>
  </si>
  <si>
    <t xml:space="preserve"> อ.แสวงหา  จ.อ่างทอง</t>
  </si>
  <si>
    <t>ปรับปรุงซ่อมแซมถนนคันคลอง ม.3 ต.เจดีย์ อ.อู่ทอง จ.สุพรรณบุรี</t>
  </si>
  <si>
    <t>ปรับปรุงซ่อมแซมถนนคันคลอง ม.5 ต.เจดีย์ - ม.4 ต.กระจัน อ.อู่ทอง</t>
  </si>
  <si>
    <t xml:space="preserve">ปรับปรุงซ่อมแซมถนนคันคลอง ม.2,3,5,9 ต.หนองบ่อ อ.สองพี่น้อง </t>
  </si>
  <si>
    <t xml:space="preserve">       </t>
  </si>
  <si>
    <t xml:space="preserve"> ประชุมสภาสมัย</t>
  </si>
  <si>
    <t xml:space="preserve">     สมัยที่ 2 ครั้งที่ 1 </t>
  </si>
  <si>
    <t xml:space="preserve">   </t>
  </si>
  <si>
    <t xml:space="preserve">   ลว. 15 ส.ค. 54</t>
  </si>
  <si>
    <t xml:space="preserve">    </t>
  </si>
  <si>
    <t xml:space="preserve">    ประชุมสภาสมัย</t>
  </si>
  <si>
    <t xml:space="preserve">     </t>
  </si>
  <si>
    <t xml:space="preserve">  สมัยที่ 2 ครั้งที่ 1 </t>
  </si>
  <si>
    <t xml:space="preserve">สมัยที่ 2 ครั้งที่ 1 </t>
  </si>
  <si>
    <t xml:space="preserve">     ประชุมสภาสมัย</t>
  </si>
  <si>
    <t xml:space="preserve">   สมัยที่ 2 ครั้งที่ 1 </t>
  </si>
  <si>
    <t xml:space="preserve">     ลว. 15 ส.ค. 54</t>
  </si>
  <si>
    <t xml:space="preserve">       ปี 2556</t>
  </si>
  <si>
    <r>
      <t>หมายเหตุ</t>
    </r>
    <r>
      <rPr>
        <sz val="17"/>
        <rFont val="TH SarabunPSK"/>
        <family val="2"/>
      </rPr>
      <t xml:space="preserve">    ปีงบประมาณ 2554 ได้รับอนุมัติให้จ่ายเงินสะสม จำนวนทั้งสิ้น  155,792,230 บาท </t>
    </r>
  </si>
  <si>
    <r>
      <t xml:space="preserve">        </t>
    </r>
    <r>
      <rPr>
        <sz val="17"/>
        <rFont val="TH SarabunPSK"/>
        <family val="2"/>
      </rPr>
      <t>และเบิกจ่ายแล้วจำนวน 138,635,769.30  บาท คงเหลือเบิกจ่ายต่อไป 6,150,000.00 บาท</t>
    </r>
  </si>
  <si>
    <t xml:space="preserve">        รายละเอียดปรากฎตามหมายเหตุ 5.1</t>
  </si>
  <si>
    <t>ค่าประโยชน์ตอบแทนอื่นเป็นกรณีพิเศษ(โบนัส)ที่ตั้งงบประมาณไว้ปีงบประมาณ 2555</t>
  </si>
  <si>
    <t xml:space="preserve">กันไว้เพื่อจ่ายในปี 2556 </t>
  </si>
  <si>
    <t>ปีงบประมาณ พ.ศ. 2555  ไว้เบิกจ่ายปี 2556</t>
  </si>
  <si>
    <t>หมายเหตุ  ประกอบแสดงผลการดำเนินงาน ปีงบประมาณ 2555</t>
  </si>
  <si>
    <t xml:space="preserve">       ค่าที่ดินและสิ่งก่อสร้าง จ่ายจากเงินรายรับ ปี 2555 (หมายเหตุ2)</t>
  </si>
  <si>
    <t>กองคลัง</t>
  </si>
  <si>
    <t>รวมงบกลาง</t>
  </si>
  <si>
    <t xml:space="preserve">จ่ายเงินบำเหน็จปกติรายนายวิมล  มีเอี่ยม </t>
  </si>
  <si>
    <t xml:space="preserve">จ่ายเงินช่วยพิเศษฯ รายนายวิมล  มีเอี่ยม  </t>
  </si>
  <si>
    <t>รวมค่าตอบแทน</t>
  </si>
  <si>
    <t>ค่าจ้างเหมาถ่ายเอกสารประจำเดือนกันยายน 2555</t>
  </si>
  <si>
    <t>ค่าจัดซื้อหนังสือพิมพ์ประจำเดือนกันยายน 2555</t>
  </si>
  <si>
    <t>หน่วยตรวจสอบ</t>
  </si>
  <si>
    <t>กองพัสดุฯ</t>
  </si>
  <si>
    <t>กองการศึกษาฯ</t>
  </si>
  <si>
    <t>กองกิจการสภาฯ</t>
  </si>
  <si>
    <t>กองช่าง</t>
  </si>
  <si>
    <t>กองพัมนาฯ</t>
  </si>
  <si>
    <t>กองพัฒนาฯ</t>
  </si>
  <si>
    <t>สำนักปลัดฯ</t>
  </si>
  <si>
    <t xml:space="preserve">ค่าซ่อมแซมถังกรองไฟเบอร์กลาส </t>
  </si>
  <si>
    <t>ค่าเช่าพื้นที่เว็บไซต์ วัดสถิติ ประกัน 1 ปี</t>
  </si>
  <si>
    <t>กองพัฒนาชนบท</t>
  </si>
  <si>
    <t>กองพัมนาชนบท</t>
  </si>
  <si>
    <t>ถึง ม. 6 ตำบลโคกช้าง อำเภอเดิมบางนางบวช</t>
  </si>
  <si>
    <t>ถึงเขต ต.หนองผักนาก อ.สามชุก</t>
  </si>
  <si>
    <t>ถึงเขต อบต.หนองบ่อ อ.สองพี่น้อง</t>
  </si>
  <si>
    <t>กองแผนและงบฯ</t>
  </si>
  <si>
    <t>รวมค่าใช้สอย</t>
  </si>
  <si>
    <r>
      <t>ค่าจัดซื้อวัสดุคอมพิวเตอร์ กองพัฒนาชนบท</t>
    </r>
    <r>
      <rPr>
        <b/>
        <i/>
        <sz val="14"/>
        <color indexed="8"/>
        <rFont val="TH SarabunPSK"/>
        <family val="2"/>
      </rPr>
      <t xml:space="preserve"> </t>
    </r>
  </si>
  <si>
    <t>รวมค่าวัสดุ</t>
  </si>
  <si>
    <t>รวมสาธารณูปโภค</t>
  </si>
  <si>
    <t>รวมเงินอุดหนุน</t>
  </si>
  <si>
    <t>ค่าจัดทำรูปปั้นบุคคลสำคัญของจังหวัดสุพรรณบุรี</t>
  </si>
  <si>
    <t>ค่าจัดซื้อครุภัณฑ์สำนักงาน จำนวน 3 รายการ</t>
  </si>
  <si>
    <t>ค่าจัดซื้อตู้เหล็กรางเลื่อน จำนวน 4 ชุด</t>
  </si>
  <si>
    <t>ค่าจัดซื้อครุภัณฑ์สำนักงาน 10 รายการ</t>
  </si>
  <si>
    <t>กองการเจ้าหน้าที่</t>
  </si>
  <si>
    <t>รวมค่าครุภัณฑ์</t>
  </si>
  <si>
    <t>ตำบลวังยาวและตำบลองค์พระ  อ.ด่านช้าง</t>
  </si>
  <si>
    <t xml:space="preserve"> บ้านสะพานดำ ตำบลย่านยาว อำเภอสามชุก</t>
  </si>
  <si>
    <t xml:space="preserve">ค่าจัดทำประติมากรรมรูปปั้นแย้ </t>
  </si>
  <si>
    <t xml:space="preserve">สำนักปลัดฯ </t>
  </si>
  <si>
    <t xml:space="preserve">ตำบลพลับพลาไชย  อำเภออู่ทอง </t>
  </si>
  <si>
    <t xml:space="preserve"> เทศบาลตำบลขุนพัดเพ็ง อำเภออู่ทอง </t>
  </si>
  <si>
    <t xml:space="preserve"> ตำบลบ้านช้าง   อำเภอสองพี่น้อง </t>
  </si>
  <si>
    <t xml:space="preserve"> ถึงตำบลบ้านสระ อำเภอสามชุก</t>
  </si>
  <si>
    <t>ถึงตำบลวัดโบสถ์ อำเภอบางปลาม้า</t>
  </si>
  <si>
    <t>อบจ. ถนนถ่ายโอนภารกิจจากกรมทางหลวง</t>
  </si>
  <si>
    <t>รวมค่าที่ดินและสิ่งก่อสร้าง</t>
  </si>
  <si>
    <t>ค่าซ่อมแซมและปรับปรุงบ้านเจ้าพระยายมราช</t>
  </si>
  <si>
    <t>รวมขอขยายเวลา</t>
  </si>
  <si>
    <t xml:space="preserve">เงินสมทบประกันสังคมตกเบิกตั้งแต่เดือน เมษายน 2554 - กรกาคม 2555  </t>
  </si>
  <si>
    <t xml:space="preserve">ค่าอาหารทำการนอกเวลาราชการปกติประจำเดือนกันยายน 2555 </t>
  </si>
  <si>
    <t xml:space="preserve">ค่าอาหารทำการนอกเวลาราชการปกติประจำเดือนกันยายน 2555  </t>
  </si>
  <si>
    <t xml:space="preserve">ค่าอาหารทำการนอกเวลาราชการปกติประจำเดือนกันยายน 2555 (กองแผนและงบประมาณ) </t>
  </si>
  <si>
    <t>ค่าจัดเลี้ยงอาหารมื้อกลางวัน พร้อมเครื่องดื่มคณะเทศบาล</t>
  </si>
  <si>
    <t>ค่าจ้างรถโดยสารปรับอากาศ นำผู้นำ อปท.อาสาสมัครสาธารสุขประจำหมู่บ้าน</t>
  </si>
  <si>
    <t>ค่าถ่ายเอกสารประจำเดือนกันยายน 2555 (สำนักปลัดฯ)</t>
  </si>
  <si>
    <t xml:space="preserve">ค่าปรับปรุงภูมิทัศน์อาคารสำนักงานประจำเดือนกันยายน 2555 </t>
  </si>
  <si>
    <t xml:space="preserve">ค่าจ้างเหมาบริการแรงงานประจำเดือนกันยายน 2555 (ศูนย์กีฬา) </t>
  </si>
  <si>
    <t xml:space="preserve">ค่าจ้างเหมาบริการแรงงานประจำเดือนกันยายน 2555 (ศูนย์พัฒนาการเรียนรู้) </t>
  </si>
  <si>
    <t>ค่าจ้างเหมาบริการแรงงานประจำเดือนกันยายน 2555(กองการศึกษาฯ)</t>
  </si>
  <si>
    <t>ค่าจ้างเหมาบริการแรงงานประจำเดือนกันยายน 2555(กองพัสดุและทรัพย์สิน)</t>
  </si>
  <si>
    <t xml:space="preserve">ค่าจ้างเหมาบริการแรงงานประจำเดือนกันยายน 2555(กองช่าง) </t>
  </si>
  <si>
    <t>ค่าจ้างเหมาบริการแรงงานประจำเดือนกันยายน 2555(หน่วยตรวจสอบภายใน)</t>
  </si>
  <si>
    <t>ค่าจ้างเหมาบริการแรงงานประจำเดือนกันยายน 2555(สำนักปลัดฯ)</t>
  </si>
  <si>
    <t>ค่าจ้างเหมาบริการแรงงานประจำเดือนกันยายน 2555(กองกิจการสภาฯ)</t>
  </si>
  <si>
    <t xml:space="preserve">ค่าจ้างเหมาบริการแรงงานประจำเดือนกันยายน 2555(กองแผนและงบประมาณ) </t>
  </si>
  <si>
    <t>ค่าจ้างเหมาบริการแรงงานประจำเดือนกันยายน 2555(ศูนย์ท่องเที่ยว)</t>
  </si>
  <si>
    <t xml:space="preserve">ค่าจ้างเหมาบริการแรงงานประจำเดือนกันยายน 2555(บึงฉวากเฉลิมพระเกียรติ) </t>
  </si>
  <si>
    <t xml:space="preserve">ค่าจ้างทำสปอร์ตโฆษณาประชาสัมพันธ์ อาคารหลังที่ 3(บึงฉวากเฉลิมพระเกียรติ) </t>
  </si>
  <si>
    <t>ค่าถ่ายเอกสารประจำเดือนกันยายน 2555 (หน่วยตรวจสอบภายใน)</t>
  </si>
  <si>
    <t>ค่าถ่ายเอกสารประจำเดือนกันยายน 2555 (กองพัสดุและทรัพย์สิน)</t>
  </si>
  <si>
    <t>ค่าถ่ายเอกสารประจำเดือนกันยายน 2555  (กองการศึกษาฯ)</t>
  </si>
  <si>
    <t>เบิกค่าใช้จ่ายโครงการเปิดโลกการเรียนรู้   รุ่นที่ 15  (ค่าอาหาร)</t>
  </si>
  <si>
    <t xml:space="preserve">เบิกค่าใช้จ่ายโครงการค่ายคุณธรรมจริยธรรมเพื่อป้องกันสารเสพติด(ค่าตอบแทนวิทยากร)  </t>
  </si>
  <si>
    <t xml:space="preserve">ค่าใช้จ่ายค่าเช่าช่องสัญญาณ โครงการจัดตั้งศุนย์เครือข่ายฯประจำเดือนกันยายน 2555  </t>
  </si>
  <si>
    <t xml:space="preserve">ค่าจ้างทำป้ายไวท์นิลสำหรับการประชุมสภา อบจ. สมัยสามัญ  สมัยที่สอง ครั้งที่ 4 </t>
  </si>
  <si>
    <t>ค่าอาหารมื้อกลางวันและอาหารว่างสำหรับการประชุมสภา อบจ. สมัยสามัญ</t>
  </si>
  <si>
    <t>ค่าถ่ายเอกสารประจำเดือนกันยายน 2555  (กองกิจการสภาฯ)</t>
  </si>
  <si>
    <t>ค่าถ่ายเอกสารประจำเดือนกันยายน 2555  (กองช่าง)</t>
  </si>
  <si>
    <t>ค่าเบี้ยเลี้ยงเดินทางไปราชการของข้าราชการและลูกจ้างกองช่าง</t>
  </si>
  <si>
    <t xml:space="preserve">ค่าจ้างซ่อมรถเกรดเดอร์ ยี่ห้อมิต๙บิซิ LG 2H อบจ 72 สพ  จำนวน  7 รายการ </t>
  </si>
  <si>
    <t xml:space="preserve">ค่าจัดซื้ออะไหล่เพื่อนำมาซ่อมรถเกลี่ยดิน ยี่ห้อแคตเตอร์ฟิลล่าร์ รุ่น 140 H (กองช่าง) </t>
  </si>
  <si>
    <t>ค่าซ่อมรถบดล้อเหล็กคู่สั่นสะเทือน  ถข - 132  กองพัมนาชนบท</t>
  </si>
  <si>
    <t xml:space="preserve">ค่าจ้างเหมารถโดยสารปรับอากาศ โครงการพัฒนาศักยภาพ อาสาสมัครและมูลนิธิ รุ่นที่  3  </t>
  </si>
  <si>
    <t xml:space="preserve">ค่าซ่อมรถบรรทุกเทรลเลอร์ 10 ล้อ และเรือพอนทูน (โป๊ะ)  กองพัฒนาชนบท  </t>
  </si>
  <si>
    <t>ค่าซ่อมเรือเหล็กสำหรับดันผักตบชวา กองพัฒนาชนบท</t>
  </si>
  <si>
    <t>ค่าซ่อมเรือพอนทูน (โป๊ะ) กองพัฒนาชนบท</t>
  </si>
  <si>
    <t>ค่าซ่อมรถบรรทุกน้ำ 6  ล้อ  กองพัฒนาชนบท</t>
  </si>
  <si>
    <t>ค่าซ่อมรถขุดไฮดรอลิค ต - 1345 กองพัฒนาชนบท</t>
  </si>
  <si>
    <t xml:space="preserve">ค่าจ้างเหมาบริการแรงงานประจำเดือนกันยายน 2555 (เพิ่มเติมฉบับที่ 1)กองพัฒนาชนบท </t>
  </si>
  <si>
    <t xml:space="preserve">ค่าซ่อมรถขุดไฮดรอลิค ต - 1227  กองพัฒนาชนบท </t>
  </si>
  <si>
    <t>ค่าซ่อมรถบรรทุก 6 ล้อ (83-4805) และรถขุดไฮดรอลิค (ตค 1507)กองพัฒนาชนบท</t>
  </si>
  <si>
    <t>ค่าซ่อมรถแทรคเตอร์  (อบจ 42)  กองพัฒนาชนบท</t>
  </si>
  <si>
    <t>ค่าซ่อมรถบรรทุกเครนติดสลิง (83-3114)กองพัฒนาชนบท</t>
  </si>
  <si>
    <t>ค่าซ่อมรถไฮดรอลิค (อบจ. 76 สพ) กองพัฒนาชนบท</t>
  </si>
  <si>
    <t xml:space="preserve">ค่าซ่อมรถบดล้อเหล็ก ถข - 3 (อบจ. 76 สพ) กองพัฒนาชนบท </t>
  </si>
  <si>
    <t>ค่าจ้างตรวจสภาพและระยะทางรถยนต์กระบะบรรทุก ยี่ห้ออีซูซุ (บบ 9669)กองพัฒนาชนบท</t>
  </si>
  <si>
    <t>ค่าใช้จ่ายในการประชาสัมพันธ์ภารกิจของ อบจ. ทางสถานีวิทยุกระจายเสียง 15 สถานี(สป.)</t>
  </si>
  <si>
    <t>ค่าใช้จ่ายในการประชาสัมพันธ์ภารกิจของ อบจ. ทางสถานีเคเบิ้ลทีวี (งวดสุดท้าย)(สป.)</t>
  </si>
  <si>
    <t>ค่าจ้างซ่อมพร้อมเปลี่ยนชิ้นส่วนอะไหล่รถบรรทุก 6 ล้อ ยี่ห้อฮีโน่  ( 93-7689)กองพัฒนาฯ</t>
  </si>
  <si>
    <t>จัดซื้อวัสดุอุปกรณ์ โครงการ 120 ปี มหาดไทยท้องถิ่นรวมใจบริการประชาชนกองพัฒนาฯ</t>
  </si>
  <si>
    <t>ค่าใช้จ่ายในการประชาสัมพันธ์ภารกิจของ อบจ. ทางหนังสือพิมพ์คนสุพรรณ(งวดสุดท้าย)(สป.)</t>
  </si>
  <si>
    <t>ค่าจ้างเหมาบริการพนักงานทำความสะอาดและนักประดาน้ำ งวด ก.ย. บึงฉวากฯ  (สป.)</t>
  </si>
  <si>
    <t xml:space="preserve">ค่าจ้างดูแลบำรุงรักษาและทำความสะอาดเครื่องปรับอากาศภายใน อาคาร 1,2 </t>
  </si>
  <si>
    <t>ค่าจ้างดูแลรักษาสนามหญ้า ต้นไม้ พันธุ์ไม้ และภูมิทัศน์อุทยานผักพื้นบ้านกรงม้าลาย</t>
  </si>
  <si>
    <t xml:space="preserve">ค่าจ้างบำรุงรักษาดูแลลิฟท์ขนอาหารปลาสถานแสดงพันธุ์สัตว์น้ำบึงฉวากฯ สำหรับงวดที่ 1 - 2 </t>
  </si>
  <si>
    <t xml:space="preserve">ค่าจ้างดูแลบำรุงรักษาเครื่องกำเนิดไฟฟ้าสถานแสดงพันธุ์สัตว์น้ำบึงฉวากเฉลิมพระเกียรติ </t>
  </si>
  <si>
    <t xml:space="preserve">ค่าจ้างดูแลบำรุงรักษาเครื่องปรับอากาศอาคารหลังที่ 3 เฟส 2สถานแสดงพันธุ์สัตว์น้ำ </t>
  </si>
  <si>
    <t>ค่าจ้างดูแลบำรุงรักษาระบบบันไดเลื่อนและทางเลื่อน สถานแสดงพันธุ์สัตว์น้ำงวดที่ 8 - 12</t>
  </si>
  <si>
    <t>ค่าจ้างดูแลบำรุงรักษาเครื่องปรับอากาศ อาคารหลังที่ 3 เฟส 1 สำหรับงวดที่ 9 - 12</t>
  </si>
  <si>
    <t xml:space="preserve">ค่าจ้างดูแลภูมิทัศน์ภายในสถานแสดงพันธุ์สัตว์น้ำบึงฉวาก สำหรับงวดที่ 6 - 12  </t>
  </si>
  <si>
    <t>ค่าปรับปรุงอาคารสำนักงานองค์การบริหารส่วนจังหวัดสุพรรณบุรี</t>
  </si>
  <si>
    <t>ค่าทาสีหลังคาทางเดินภายในบริเวณสถานแสดงพันธุ์สัตว์น้ำบึงฉวาก</t>
  </si>
  <si>
    <t xml:space="preserve">ค่าปรับปรุงศูนย์การเรียนรู้ผู้สูงอายุตำบลหนองสะเดาบริเวณวัดสุวรรณตะไลอำเภอสามชุก </t>
  </si>
  <si>
    <t xml:space="preserve">ค่าจ้างเหมาแรงงานทำความสะอาดดูแลสถานที่ราชการและทรัพย์สินของ อบจ.จำนวน  7 ราย </t>
  </si>
  <si>
    <t>ค่าหนังสือพิม์ประจำเดือนกันยายน 2555  ของสถานีขนส่งผู้โดยสารอำเภอด่านช้าง</t>
  </si>
  <si>
    <t xml:space="preserve">ค่าจ้างเหมาบริการดูแลรักษาความปลอดภัยอาคารสำนักงานและทรัพย์สิน ภายในอบจ. </t>
  </si>
  <si>
    <t>ค่าจ้างเหมาบริการแรงงานประจำเดือนตุลาคม - ธันวาคม  2555</t>
  </si>
  <si>
    <t xml:space="preserve">ค่าจัดซื้อกระสอบบรรจุทราย 1,000,000 ใบ ตามโครงการป้องกันและแก้ไขปัญหาอุทกภัย </t>
  </si>
  <si>
    <t>ขุดลอกคูน้ำจำนวน 2 ช่วง ถนนลาดยางบ้านสามเอก - บ้านริ้วเอก  ม. 2  ตำบลทุ่งคลี</t>
  </si>
  <si>
    <t>ค่าปรับปรุงคันกั้นน้ำโดยลงหินคลุก  หมู่ 4 ตำบลวังน้ำเย็น  อำเภอบางปลาม้า ถึงเขต</t>
  </si>
  <si>
    <t xml:space="preserve"> ตำบลสวนแตง   อำเภอเมืองสุพรรณบุรี</t>
  </si>
  <si>
    <t>ค่าขุดลอกคลองยืมเลียบคลองส่งน้ำ 11 ซ.ม-อ หมู่ 7-10  ตำบลบ้านสระ</t>
  </si>
  <si>
    <t>ค่าปรับปรุงคันคลองชลประทานโดยลงหินคลุก หมู่ 4,10 ต.จรเข้สามพัน</t>
  </si>
  <si>
    <t>ถึงหมู่ 6 เทศบาลตำบลขุนพัดเพ็งอำเภออู่ทอง</t>
  </si>
  <si>
    <t>ค่าขุดลอกคูระบายน้ำ หมู่ 5 ต.สนามคลี ถึง เขต หมู่ 4 ตำบลตลิ่งชัน  อำเภอเมือง</t>
  </si>
  <si>
    <t>ค่าขุดลอกคูระบายน้ำ จำนวน 11 สาย หมู่ 1,2,4,6 ต.บ้านโพธ์ - เขตต.โพธิ์พระยา อ.เมือง</t>
  </si>
  <si>
    <t>ค่าปรับปรุงคันคลองชลประทานโดยลงหินคลุก หมู่ 5,9 ต.สระพังลาน</t>
  </si>
  <si>
    <t>ค่าปรับปรุงถนนโดยลงหินคลุก หมู่ 5บ้านดอนมะเกลือ อำเภออู่ทอง  ถึงต.หัวโพธิ์ อ.สองพี่น้อง</t>
  </si>
  <si>
    <t>ค่าปรังปรุงถนนโดยลงหินคลุก ม. 7 เทศบาลตำบลขุนพัดเพ็ง  - ม.12ต.จรเข้สามพัน อ.อู่ทอง</t>
  </si>
  <si>
    <t>ค่าปรับปรุงคันกั้นน้ำ หมู่ 4 ต.เจดีย์ ถึงหมู่ 7 ต.เจดีย์ อ.อู่ทอง</t>
  </si>
  <si>
    <t>โครงการเฝ้าระวังป้องกันการแพร่ระบาดโรคไข้หวัดนก</t>
  </si>
  <si>
    <t>ค่าซ่อมบำรุงปรุบปรุงถนน สายบ้านท่าไชย - บ้านมะขามล้ม  อำเภอบางปลาม้า</t>
  </si>
  <si>
    <t>ค่าซ่อมปรับปรุงถนน สายบ้านดอนกระเบื้อง- บ้านโคกงูเห่า  อำเภอสองพี่น้อง</t>
  </si>
  <si>
    <t>ค่าซ่อมแซมปรับปรุงถนน สายบ้านแหลม บ้านย่านซื่อ  อำเภอสองพี่น้อง</t>
  </si>
  <si>
    <t>ค่าซ่อมปรับปรุงถนน สายบ้านโคกคราม - บ้านพรมแดน   อำเภอบางปลาม้า</t>
  </si>
  <si>
    <t>ค่าซ่อมแซมปรับปรุงถนนสายบ้านท่าไชย - บ้านมะขามล้ม  อำเภอบางปลาม้า</t>
  </si>
  <si>
    <t>ค่าซ่อมแซมปรับปรุงถนนสายบ้านบางแม่หม้ายถึงบ้านคูบัว   อำเภอบางปลาม้า</t>
  </si>
  <si>
    <t>ค่าซ่อมแซมปรับปรุงถนนสายบ้านดอนกลาง - บ้านหนองโพธิ์  อำเภอสองพี่น้อง</t>
  </si>
  <si>
    <t>ค่าซ่อมแซมปรับปรุงถนนสายบ้านบางสะแก-บ้านโคกงูเห่า   อำเภอสองพี่น้อง</t>
  </si>
  <si>
    <t>ค่าซ่อมแซมปรับปรุงถนนสายหมู่ 4 ต.วังยาง - หมู่ 3 ต.ดอนมะสังข์  อำเภอศรีประจันต์</t>
  </si>
  <si>
    <t>ค่าจัดซื้อวัสดุบำรุงรักษา  จำนวน 2 สาย1. สายบ้านบางสะแก - บ้านโคกงูเห่า อ.สองพี่น้อง</t>
  </si>
  <si>
    <t>2. ถนน หมู่ 4 ตำบลวังยาง - หมู่ 3   ตำบลดอนมะสังข์ อำเภอศรีประจันต์</t>
  </si>
  <si>
    <t xml:space="preserve">ค่าน้ำมันเชื้อเพลิงและหล่อลื่นประจำเดือนกันยายน  2555  </t>
  </si>
  <si>
    <t>ค่าน้ำมันเชื้อเพลิงและหล่อลื่นประจำเดือนกันยายน 2555(บึงวากฯ)</t>
  </si>
  <si>
    <t xml:space="preserve">ค่าน้ำมันเชื้อเพลิงและหล่อลื่นประจำเดือนกันยายน  2555(กองช่าง)  </t>
  </si>
  <si>
    <t xml:space="preserve">ค่าน้ำมันเชื้อเพลิงและหล่อลื่นประจำเดือนกันยายน  2555(กองพัฒนาชนบท) </t>
  </si>
  <si>
    <t>ค่าน้ำมันเชื้อเพลิงและหล่อลื่นประจำเดือนสิงหาคม  2555(กองพัฒนาชนบท)</t>
  </si>
  <si>
    <t xml:space="preserve">ค่าจัดซื้อหม้อแบตเตอรี่รถขุดไฮดรอลิค ทะเบียน ต 2400 กองพัฒนาชนบท </t>
  </si>
  <si>
    <t xml:space="preserve">ค่าจัดซื้อวัสดุอะไหล่(สายไฮดรอลิค) รถขุดไฮดรอลิค ทะเบียน ต 2400กองพัฒนาชนบท  </t>
  </si>
  <si>
    <t xml:space="preserve">ค่าจัดซื้อวัสดุก่อสร้างจัดทำแบบแปลนเพื่อจัดบล็อกโรยหิน กองพัฒนาชนบท </t>
  </si>
  <si>
    <t xml:space="preserve">ค่าจัดซื้อวัสดุยานพาหนะและเครื่องจักรกล(สายเกียร์) จำนวน  2  รายการกองพัฒนาชนบท </t>
  </si>
  <si>
    <t xml:space="preserve">ค่าจัดซื้อวัสดุงานบ้านงานครัว เพื่อนำมาใช้กับสำนักงานและรถสุขาเคลื่อนที่  กองพัฒนาชนบท </t>
  </si>
  <si>
    <t>ค่าจัดซื้ออาหารปลาภายในสถานแสดงพันธุ์สัตว์น้ำบึงฉวากเฉลิมพระเกียรติ  สำหรับงวดสุดท้าย</t>
  </si>
  <si>
    <t>ค่าจัดซื้อวัสดุการเกษตรประเภทอาหารสดเพื่อใช้เป็นอาหารจระเข้ภายในสภานแสดงพันธุ์</t>
  </si>
  <si>
    <t>สัตว์น้ำบึงฉวากเฉลิมพระเกียรติ  สำหรับงวดที่ 11 - 12</t>
  </si>
  <si>
    <t>ค่าน้ำเชื้อเพลิงและหล่อลื่นตั้งแต่เดือนตุลาคม 2555 เป็นต้นไป  (เพิ่มเติมฉบับที่  2)</t>
  </si>
  <si>
    <t>ปีงบประมาณ พ.ศ. 2555 เพื่อไปจ่าย ปีงบประมาณ 2556</t>
  </si>
  <si>
    <t>ค่าน้ำประปาสถานแสดงพันธุ์สัตว์น้ำบึงฉวากฯประจำเดือนกันยายน 2555</t>
  </si>
  <si>
    <t xml:space="preserve">ค่าบริการรายเดือนเคเบิ้ลทีวีรายปี  สถานีขนส่งด่านช้าง(กรกฎาคม - สิงหาคม 2555)  </t>
  </si>
  <si>
    <t>ค่าไฟฟ้าสถานแสดงพันธุ์สัตว์น้ำบึงฉวากฯประจำเดือนกันยายน 2555</t>
  </si>
  <si>
    <t>ค่าโทรศัพท์ประจำรอบ 21/07/55 - 31/08/55</t>
  </si>
  <si>
    <t>ค่าจัดซื้อครุภัณฑ์กีฬา  จำนวน  2 รายการ (ศูนย์กีฬา)</t>
  </si>
  <si>
    <t>ค่าจัดซื้อเครื่องปรับอากาศอาคาร  1 พร้อมติดตั้ง ภายในสถานแสดงพันธุ์สัตว์น้ำ บึงฉวากฯ</t>
  </si>
  <si>
    <t>ค่าจัดซื้อชุดประดาน้ำพร้อมอุปกรณ์ เพื่อใช้ในสถานแสดงพันธุ์สัตว์น้ำบึงฉวากฯ</t>
  </si>
  <si>
    <t xml:space="preserve">ค่าจัดซื้อปั้มน้ำอาคาร 1,2,3  ภายในบริเวณสถานแสดงพันธุ์สัตว์น้ำบึงฉวากฯ   </t>
  </si>
  <si>
    <t>ค่าจัดซื้อถังไฟเบอร์กลาส  ภายในบริเวณสถานแสดงพันธุ์สัตว์น้ำบึงฉวากฯ</t>
  </si>
  <si>
    <t xml:space="preserve">ค่าจัดซื้อเครื่องเสียง ลำโพง พร้อมติดตั้ง (เสียงตามสาย)  </t>
  </si>
  <si>
    <t>ค่าจัดซื้อเครื่องผลิตปุ๋ยอินทรีย์ชีวภาพ จำนวน 1 ชุด</t>
  </si>
  <si>
    <t>ค่าจัดซื้อรถยนต์นั่งสองตอนท้ายบรรทุก จำนวน  1  คัน</t>
  </si>
  <si>
    <t>ค่าจัดซื้อรถยนต์ติดตั้งอุปกรณ์ต่าง ๆ ที่จำเป็นสำหรับภารกิจขนส่งทางบก</t>
  </si>
  <si>
    <t>ค่าใช้จ่ายโครงการจัดหาครุภัณฑ์คอมพิวเตอร์ 4 รายการ</t>
  </si>
  <si>
    <t xml:space="preserve">ค่าใช้จ่ายโครงการจัดหาครุภัณฑ์คอมพิวเตอร์ จำนวน  6 รายการ </t>
  </si>
  <si>
    <t>ค่าจัดซื้อรถดีเซลขับเคลื่อน 2 ล้อ แบบดับเบิ้ลแคบ จำนวน 1 คัน</t>
  </si>
  <si>
    <t>ค่าจัดซื้อเครื่องคอมพิวเตอร์ (โน๊ตบุ๊ค) จำนวน 1 เครื่อง</t>
  </si>
  <si>
    <t xml:space="preserve">ค่าจีดซื้อครุภัณฑ์สำนักงาน ตู้เหล็กเก็บเอกสาร 2 บาน จำนวน 4 ตู้ </t>
  </si>
  <si>
    <t>ค่าจัดซื้อรถยนต์นั่งสองตอนท้านบรรทุก (ดีเซล) ขนาด 1 ตัน เป็นรถยนต์ 4 ล้อ ขับเคลื่อน 2 ล้อ</t>
  </si>
  <si>
    <t>ค่าจัดซื้อเครื่องโทรสาร จำนวน 2 เครื่อง และเครื่องคิดเลข 14 หลัก  จำนวน 2 เครื่อง</t>
  </si>
  <si>
    <t>ค่าจ้างทำป้ายประชาสัมพันธ์การจัดเก็บภาษี จำนวน 11 ป้าย</t>
  </si>
  <si>
    <t>ค่าก่อสร้างปรับปรุง ซ่อมแซมกรงจิงโจ้แคระ ภายในบริเวณสถานแสดงพันธุ์สัตว์น้ำบึงฉวากฯ</t>
  </si>
  <si>
    <t>ค่าก่อสร้างและปรับปรุงระบบการดำรงชีพสัตว์ทะเลของอาคารในบริเวณบึงฉวาก</t>
  </si>
  <si>
    <t>ค่าก่อสร้างห้องประชาสัมพันธ์ข้อมูลข่าวสารภายในบริเวณสถานีขนส่งผู้โดยสารอำเภอด่านช้าง</t>
  </si>
  <si>
    <t>ค่าก่อสร้างสะพานคอนกรีตเสริมเหล็ก ข้ามลำห้วยตะเพิน  ม.4 ตำบลวังยาว  เชื่อมระหว่าง</t>
  </si>
  <si>
    <t>ค่าก่อสร้างท่อเหลี่ยม คสล. พร้อมดาดคอนกรีต สายบ้านโพธาราม - บ้านไร่รถ อ. ศรีประจันต์</t>
  </si>
  <si>
    <t xml:space="preserve">ค่าลาดยางคันคลองแบบ Single Surface Treatment  บ้านกระจัน  ถึงบ้านบางยี่แส </t>
  </si>
  <si>
    <t>ม. 2  ตำบลกระจัน ถึงแยกถนนคอนกรีต  ม. 10  ตำบลกระจัน อำเภออู่ทอง</t>
  </si>
  <si>
    <t xml:space="preserve">ค่าเทคอนกรีตเสริมเหล็ก หมู่ 4  ตำบลมดแดงถึงเขต หมู่ 2,6 ตำบลบางงาม อำเภอศรีประจันต์ </t>
  </si>
  <si>
    <t>ค่าก่อสร้างสะพานคอนกรีตเสริมเหล็ก หมู่ 1  ตำบลไผ่กองดิน ถึงเขตหมู่ 1 ตำบลองครักษ์</t>
  </si>
  <si>
    <t>ค่าเทคอนกรีตเสริมเหล็ก หมู่ 4  ตำบลบ้านช้าง  ถึงเขต หมู่ 6  ตำบลบางตาเถร อ. สองพี่น้อง</t>
  </si>
  <si>
    <t>ค่าก่อสร้างถนนลาดยางแบบ Cape seal สายบ้านโป่งขาม จากแยกทางหลวง สพ 3026</t>
  </si>
  <si>
    <t>ค่าก่อสร้างถนนลาดยางแบบ Cape seal สายบ้านท่ากระพี้   หมู่ 1  ตำบลวังลึก</t>
  </si>
  <si>
    <t xml:space="preserve">ค่าต่อเติมอาคารสำนักงานองค์การบริหารส่วนจังหวัดสุพรรณบุรี บริเวณห้องทำงานนายกฯ </t>
  </si>
  <si>
    <t xml:space="preserve">ค่าก่อสร้างและปรับปรุงกรงยีราฟ  ภายในสถานแสดงพันธุ์สัตว์น้ำบึงฉวากฯ  </t>
  </si>
  <si>
    <t>ค่าก่อสร้างปรับปรุงบริเวณสำนักงานองค์การบริหารส่วนจังหวัด  และบริเวณบ้านพัก อบจ. สพ.</t>
  </si>
  <si>
    <t>ค่าก่อสร้างถนนคอนกรีตเสริมเหล็ก หมู่ที่ 4 ตำบลดอนมะนาว ถึงเขตตำบลเนินพระปรางค์</t>
  </si>
  <si>
    <t xml:space="preserve">ค่าก่อสร้างผิวจราจรลาดยางแบบ Single Surface Treatment   หมู่ 5 ตำบลดอนโพธิ์ทอง </t>
  </si>
  <si>
    <t>ถึงเขตหมู่ 2 ตำบลสระแก้ว อำเภอเมืองฯ</t>
  </si>
  <si>
    <t>ค่าวางท่อระบายน้ำพร้อมบ่อพัก และรางระบายน้ำ คสล. หมู่ 10,11 ตำบลหนองหญ้าไซ</t>
  </si>
  <si>
    <t xml:space="preserve"> ถึงเขตหมู่ 6 ตำบลทัพหลวง  อำเภอหนองหญ้าไซ</t>
  </si>
  <si>
    <t xml:space="preserve">ค่าก่อสร้างถนนลาดยางแบบแคปซีล หมู่ 4 ตำบลสนามคลี  อำเภอเมือง  ถึงหมู่  7 </t>
  </si>
  <si>
    <t>ค่าก่อสร้างถนนคอนกรีตเสริมเหล็ก หมู่ที่ 4 ตำบลสระพังลาน  ถึง หมู่ 7,8</t>
  </si>
  <si>
    <t>ค่าก่อสร้างสะพานคอนกรีตเสริมเหล็ก หมู่ 10 ตำบลบางตาเถร   ถึงหมู่  4</t>
  </si>
  <si>
    <t xml:space="preserve">ค่าก่อสร้างสะพานเหล็ก หมู่ 6 ตำบลตะค่า ถึง เขต หมู่ 5 ตำบลบ้านแหลม อำเภอบางปลาม้า </t>
  </si>
  <si>
    <t xml:space="preserve">ค่าก่อสร้างสะพานคอนกรีตเสริมเหล็ก หมู่ 7 ตำบลกฤษณา   อำเภอบางปลาม้า </t>
  </si>
  <si>
    <t>ค่าลาดยางแบบแอสฟัลท์ติก หมู่ 2,7 ตำบลวังหว้า ถึงหมู่ 5  ตำบลบ้านกร่าง อำเภอศรีประจันต์</t>
  </si>
  <si>
    <t xml:space="preserve">ค่าลาดยางผิวจราจรถนนแบบ Cape seal สายย่านยาว - วังลึก  หมู่ 7  ตำบลย่านยาว </t>
  </si>
  <si>
    <t>ค่าลาดยางคันคลองชลประทานแบบ Cape seal หมู่  3  ตำบลบ้านสระ อำเภอสามชุก   -</t>
  </si>
  <si>
    <t xml:space="preserve">ตำบลหนองสาหร่าย   อำเภอดอนเจดีย์ </t>
  </si>
  <si>
    <t xml:space="preserve">ค่าลาดยางคันคลองชลประทานแบบ Cape seal   หมู่  3-4-5   ตำบลหนองผักนาก </t>
  </si>
  <si>
    <t>ค่าก่อสร้างถนนลาดยางแบบ Asphaltic Concrete หมู่ 5 ตำบลบางใหญ่</t>
  </si>
  <si>
    <t>ค่าเสริมคันดินโดยบดอัดแน่น เพื่อป้องกันน้ำท่วมพื้นที่เกษตรของราษฎร ตามแบบ</t>
  </si>
  <si>
    <t xml:space="preserve">ชลประทาน จากพื้นที่ ม. 4 ตำบลดอนโพธิ์ทอง ถึงหมู่ 2   ตำบลสระแก้ว   อำเภอเมือง </t>
  </si>
  <si>
    <t>ค่าก่อสร้างลานกีฬา หมู่ 6 ตำบลบ้านกร่าง  อำเภอศรีประจันต์</t>
  </si>
  <si>
    <t xml:space="preserve">ค่าก่อสร้างถนนคอนกรีตเสริมเหล็ก หมู่ 1 ต.มดแดง อ.ศรีประจันต์ </t>
  </si>
  <si>
    <t>ค่ากิ่สร้างรั้วตาข่ายสนามฟุตบอล ศูนย์ฝึกกีฬาอำเภอศรีประจันต์</t>
  </si>
  <si>
    <t>ค่าทาสีตีเส้นศูนย์ฝึกกีฬาอำเภอศรีประจันต์ อำเภอศรีประจันต์</t>
  </si>
  <si>
    <t>ค่าก่อสร้างถนน คสล. หมู่ 4 ต.หนองสาหร่าย ถึง หมู่ 2 ต.หนองราชวัตร  อ.หนองหญ้าไซ</t>
  </si>
  <si>
    <t>ค่าก่อสร้างถนน คสล. หมู่ 4 ต.หนองสาหร่าย ถึง หมู่ 7 ต.หนองราชวัตร อ.หนองหญ้าไซ</t>
  </si>
  <si>
    <t xml:space="preserve">ค่าก่อสร้างถนนโดยเทคอนกรีต หมู่ 1 ต.หัวเขา เชื่อม หมู่ 6   บ้านกำมะเชียร ทต.เขาพระ </t>
  </si>
  <si>
    <t>ค่าบูรณะทางลาดยางสายบ้านสามนาค-บ้านมะขามล้ม  อำเภอบางปลาม้า</t>
  </si>
  <si>
    <t>ค่าก่อสร้างท่อเหลี่ยม คสล.  จำนวน 1 แห่ง บนเส้นทางสายบ้านห้วยผาก -บ้านห้วยถ้ำ ของ</t>
  </si>
  <si>
    <t xml:space="preserve">ก่อสร้างและปรับปรุงระบบการดำรงชีพของสัตว์ทะเลของอาคารในบริเวณบึงฉวากฯ </t>
  </si>
  <si>
    <t>ค่าก่อสร้างและปรับปรุงภายในบริเวณสวนสัตว์บึงฉวากเฉลิมพระเกียรติ</t>
  </si>
  <si>
    <t xml:space="preserve">ค่าก่อสร้างและปรับปรุงเกาะหน้าโอท็อปบริเวณสวนสัตว์บึงฉวากฯ </t>
  </si>
  <si>
    <t>ค่าก่อสร้างสะพาน คสล. ข้ามคลองชลประทานหมู่ 8 ตำบลมะขามล้ม อำเภอบางปลาม้า</t>
  </si>
  <si>
    <t xml:space="preserve">ค่าก่อสร้างสะพาน คสล. หมู่ 3,6 ต.ย่านยาวอ. สามชุก  เชื่อมต่อเขต ต.ดอนปรู อ.ศรีประจันต์  </t>
  </si>
  <si>
    <t xml:space="preserve">บ้านท่าพิกุล ตำบลวังลึก - หมู่  7 ตำบลย่านยาว อำเภอสามชุก </t>
  </si>
  <si>
    <t>รวมหมายเหตุ 4  เป็นเงิน</t>
  </si>
  <si>
    <t>ค่าก่อสร้างเขื่อนป้องกันการกัดเซาะตลิ่งบริเวณเกาะกระต่าย ภายในบริเวณบึงฉวากฯ</t>
  </si>
  <si>
    <t>ค่าลาดยางคันคลองชลประทาน  1 ซ้าย 2 ขวา 1 ซ้าย ผิวแบบ Cape Seal (ช่วงที่ 2) ม.15</t>
  </si>
  <si>
    <r>
      <t xml:space="preserve">                                                                  องค์การบริหารส่วนจังหวัดสุพรรณบุรี                                                         </t>
    </r>
    <r>
      <rPr>
        <b/>
        <sz val="17"/>
        <rFont val="TH SarabunPSK"/>
        <family val="2"/>
      </rPr>
      <t>หมายเหตุ 4</t>
    </r>
  </si>
  <si>
    <t>เงินรับฝาก- นอกงบประมาณ</t>
  </si>
  <si>
    <t>ลูกหนี้เงินยืมงบประมาณ</t>
  </si>
  <si>
    <t>(หมายเหตุ 4.1)</t>
  </si>
  <si>
    <t>รวมค่าจ้างประจำ</t>
  </si>
  <si>
    <t xml:space="preserve">  ลงชื่อ...................................................ผู้จัดทำ                                 ลงชื่อ .....................................................ผู้ตรวจสอบ</t>
  </si>
  <si>
    <t>ประเภทประจำ 5 เดือน          3-00006736683-3</t>
  </si>
  <si>
    <t>ประเภทกระแสรายวัน           710-1-02955-6</t>
  </si>
  <si>
    <t>ประเภทประจำ                   014-4-06872-8</t>
  </si>
  <si>
    <t>ประเภทประจำ                   076-21-00357-2</t>
  </si>
  <si>
    <t>ประเภทประจำ 3 เดือน          3-0000005797-0</t>
  </si>
  <si>
    <t xml:space="preserve">ประเภทออมทรัพย์                0-5076023136-0      </t>
  </si>
  <si>
    <t>ค่าก่อสร้างรั้วรอบสวนหย่อมขนส่งด่านช้าง</t>
  </si>
  <si>
    <t>ค่าก่อสร้างและปรับปรุงภูมิทัศน์ภายในคุ้มขุนแผน</t>
  </si>
  <si>
    <t>ค่าปรับปรุงคันกั้นน้ำโดยถมดินเสริมคันป้องกันน้ำท่วมพื้นที่การเกษตรของราษฎร ม.5,6 ต.สาลี -เขต ต.กฤษณา</t>
  </si>
  <si>
    <t>ค่าจัดซื้อชั้นวางแฟ้ม</t>
  </si>
  <si>
    <t>ค่าจัดซื้อเก้าอี้สำนักงาน</t>
  </si>
  <si>
    <t>ค่าจัดซื้อตู้เก็บเอกสาร</t>
  </si>
  <si>
    <t>ค่าจัดซื้อครุภัณฑ์งานบ้านงานครัว</t>
  </si>
  <si>
    <t>ค่าจัดซื้อกล้องดิจิตอล จำนวน 4 เครื่อง</t>
  </si>
  <si>
    <t>ค่าครุภัณฑ์ไฟฟ้าและวิทยุ</t>
  </si>
  <si>
    <t>ค่าจัดซื้อครุภัณฑ์คอมพิวเตอร์และเครื่องสำรองไฟ</t>
  </si>
  <si>
    <t>ค่าครุภัณฑ์สำนักงาน</t>
  </si>
  <si>
    <t>ค่าจัดซื้อคอมพิวเตอร์ Notebook  จำนวน 1 เครื่อง</t>
  </si>
  <si>
    <t>ค่าจัดซื้อโต๊ะม้าหินอ่อน ขนส่งด่านช้าง</t>
  </si>
  <si>
    <t>ค่าจัดซื้อแผงกั้นทางขนส่งด่านช้าง</t>
  </si>
  <si>
    <t>ค่าจัดซื้อเครื่องผลิตโอโซนแบบเคลื่อนย้าย</t>
  </si>
  <si>
    <t>ค่าจัดซื้อเครื่องพิมพ์ลายนิ้วมือ</t>
  </si>
  <si>
    <t>ค่าจัดซื้อเครื่องดับเพลิงชนิดผงเคมีแห้ง 30 ถัง</t>
  </si>
  <si>
    <t>ค่าจัดซื้อกล้องวงจรปิด</t>
  </si>
  <si>
    <t>ค่าจัดซื้อโต๊ะหมู่บูชา และครุภัณฑ์สำนักงาน</t>
  </si>
  <si>
    <t xml:space="preserve">ค่าจัดซื้อครุภัณฑ์รอกยกและชุดเครื่องซ่อมบำรุงยานพาหนะ   </t>
  </si>
  <si>
    <t>ค่าจัดซื้อเครื่องถ่ายเอกสาร (บึงฉวาก)</t>
  </si>
  <si>
    <t>ค่าจัดซื้อจักรยานน้ำสำหรับนักท่องเที่ยว (บึงฉวาก)</t>
  </si>
  <si>
    <t>ค่าจัดซื้อตู้เก็บเอกสาร 2 บานเลื่อน</t>
  </si>
  <si>
    <t>ค่าจัดซื้อคอมพิวเตอร์ จำนวน 2 ชุด</t>
  </si>
  <si>
    <t>ค่าจัดซื้อแผ่นยางปูพื้นเวที</t>
  </si>
  <si>
    <t>ค่าจัดทำป้ายประชาสัมพันธ์ขอบคุณสถานีบริการน้ำมัน</t>
  </si>
  <si>
    <t>ค่าติดตั้งโคมไฟส่องสว่าง</t>
  </si>
  <si>
    <t>ค่าจัดซื้อเครื่องขยายเสียงพร้อมลำโพง</t>
  </si>
  <si>
    <t>ค่าจัดซื้อไมโครโฟนชนิดไร้สาย จำนวน 1 ชุด</t>
  </si>
  <si>
    <t>ค่าจัดซื้อครุภัณฑ์สำนักงาน,เครื่องโทรสารเพื่อใช้ปฏิบัติงานอาคารแสดงพันธุ์สัตว์ทะเล (บึงฉวาก)</t>
  </si>
  <si>
    <t>ค่าจัดซื้อเครื่องเล่น DVD นำไปใช้ในการประชุมอบรม</t>
  </si>
  <si>
    <t>ค่าจัดซื้อถังน้ำผลิตจากโพลิเมอร์ชนิดพิเศษ</t>
  </si>
  <si>
    <t>ค่าก่อสร้างรั้วตาข่ายสนามฟุตซอล</t>
  </si>
  <si>
    <t>ค่าก่อสร้างถนน คสล. ม.3 ต.สระกระโจม อ.ดอนเจดีย์ เชื่อม ม. 13 ต.บ้านโข้ง อ.อู่ทอง จ.สุพรรณบุรี</t>
  </si>
  <si>
    <t>ค่าจัดซื้อโต๊ะทำงานพร้อมเก้าอี้ 7 รายการ</t>
  </si>
  <si>
    <t>ค่าจัดซื้อเครื่องปรับอากาศชนิดแขวน</t>
  </si>
  <si>
    <t>ค่าจัดซื้อเครื่องทำน้ำร้อน - น้ำเย็น</t>
  </si>
  <si>
    <t>ค่าจัดซื้ออุปกรณ์เครื่องขยายเสียง</t>
  </si>
  <si>
    <t>ค่าจัดซื้อเก้าอี้พักคอย 4 ที่นั่ง จำนวน 2 ชุด</t>
  </si>
  <si>
    <t xml:space="preserve">                                                                     -   2   - </t>
  </si>
  <si>
    <t>ค่าจัดซื้อเก้าอี้พักคอย 4 ที่นั่ง จำนวน 1 ชุด</t>
  </si>
  <si>
    <t>ค่าจัดซื้อกล้องโทรทัศน์วงจรปิด (CCTV) และอุปกรณ์พร้อมติดตั้งและปรับปรุงระบบกล้อง</t>
  </si>
  <si>
    <t>โทรทัศน์วงจรปิด (บึงฉวาก)</t>
  </si>
  <si>
    <t>ค่าวางท่อระบายน้ำพร้อมบ่อพัก และรางระบายน้ำ คสล. หมู่ 10,11 ตำบลหนองหญ้าไซ ถึงเขตหมู่ 6</t>
  </si>
  <si>
    <t>ตำบลทัพหลวง  อำเภอหนองหญ้าไซ</t>
  </si>
  <si>
    <t xml:space="preserve"> ถึงแยกถนนคอนกรีต  ม. 10  ตำบลกระจัน อำเภออู่ทอง</t>
  </si>
  <si>
    <t xml:space="preserve">ค่าลาดยางคันคลองแบบ Single Surface Treatment  บ้านกระจัน  ถึงบ้านบางยี่แสม ม. 2  ตำบลกระจัน </t>
  </si>
  <si>
    <t>อำเภอสามชุก</t>
  </si>
  <si>
    <t xml:space="preserve">ค่าก่อสร้างถนนลาดยางแบบ Cape seal สายบ้านท่ากระพี้   หมู่ 1  ตำบลวังลึก บ้านสะพานดำ ตำบลย่านยาว </t>
  </si>
  <si>
    <t xml:space="preserve">ค่าก่อสร้างถนนลาดยางแบบแคปซีล หมู่ 4 ตำบลสนามคลี  อำเภอเมือง  ถึงหมู่  7 ต. พลับพลาไชย  อำเภออู่ทอง </t>
  </si>
  <si>
    <t xml:space="preserve">ค่าก่อสร้างถนนคอนกรีตเสริมเหล็ก หมู่ที่ 4 ตำบลสระพังลาน  ถึง หมู่ 7,8 เทศบาลตำบลขุนพัดเพ็ง อำเภออู่ทอง </t>
  </si>
  <si>
    <t xml:space="preserve">ค่าก่อสร้างสะพานคอนกรีตเสริมเหล็ก หมู่ 10 ตำบลบางตาเถร   ถึงหมู่  4 ตำบลบ้านช้าง   อำเภอสองพี่น้อง </t>
  </si>
  <si>
    <t>ต.หนองสาหร่าย อ.ดอนเจดีย์</t>
  </si>
  <si>
    <t xml:space="preserve">ค่าลาดยางคันคลองชลประทานแบบ Cape seal หมู่  3  ตำบลบ้านสระ อำเภอสามชุก    </t>
  </si>
  <si>
    <t>ค่าลาดยางคันคลองชลประทานแบบ Cape seal   หมู่  3-4-5   ตำบลหนองผักนาก - ต.บ้านสระ อำเภอสามชุก</t>
  </si>
  <si>
    <t>ค่าก่อสร้างถนนลาดยางแบบ Asphaltic Concrete หมู่ 5 ตำบลบางใหญ่ถึงตำบลวัดโบสถ์ อำเภอบางปลาม้า</t>
  </si>
  <si>
    <t xml:space="preserve">ตำบลดอนโพธิ์ทอง ถึงหมู่ 2   ตำบลสระแก้ว   อำเภอเมือง </t>
  </si>
  <si>
    <t xml:space="preserve">ค่าเสริมคันดินโดยบดอัดแน่น เพื่อป้องกันน้ำท่วมพื้นที่เกษตรของราษฎร ตามแบบชลประทาน จากพื้นที่ ม. 4 </t>
  </si>
  <si>
    <t>ค่าจัดซื้อเครื่องคอมพิวเตอร์ (โน๊ตบุ๊ค) จำนวน 1 เครื่อง (อุดหนุนเฉพาะกิจ)</t>
  </si>
  <si>
    <t>ค่าจัดซื้อครุภัณฑ์สำนักงาน จำนวน 3 รายการ  (อุดหนุนเฉพาะกิจ)</t>
  </si>
  <si>
    <t>ค่าจีดซื้อครุภัณฑ์สำนักงาน ตู้เหล็กเก็บเอกสาร 2 บาน จำนวน 4 ตู้   (อุดหนุนเฉพาะกิจ)</t>
  </si>
  <si>
    <t xml:space="preserve"> (อุดหนุนเฉพาะกิจ)</t>
  </si>
  <si>
    <t>ค่าจัดซื้อเครื่องโทรสาร จำนวน 2 เครื่อง และเครื่องคิดเลข 14 หลัก  จำนวน 2 เครื่อง (อุดหนุนเฉพาะกิจ)</t>
  </si>
  <si>
    <t>ค่าจ้างทำป้ายประชาสัมพันธ์การจัดเก็บภาษี จำนวน 11 ป้าย  (อุดหนุนเฉพาะกิจ)</t>
  </si>
  <si>
    <t>ค่าจัดซื้อตู้เหล็กรางเลื่อน จำนวน 4 ชุด (อุดหนุนเฉพาะกิจ)</t>
  </si>
  <si>
    <t>.....................................................          .......................................................               ......................................................</t>
  </si>
  <si>
    <t xml:space="preserve">เงินเดือนและค่าตอบแทนนายกฯ และรองนายกฯ อบจ.สุพรรณบุรี </t>
  </si>
  <si>
    <r>
      <t>ตกเบิก  1 ม.ย.54 ถึง 30 ก.ย. 54</t>
    </r>
    <r>
      <rPr>
        <i/>
        <sz val="14"/>
        <rFont val="TH SarabunPSK"/>
        <family val="2"/>
      </rPr>
      <t xml:space="preserve"> </t>
    </r>
    <r>
      <rPr>
        <b/>
        <i/>
        <sz val="14"/>
        <rFont val="TH SarabunPSK"/>
        <family val="2"/>
      </rPr>
      <t>(เหลื่อมจ่าย)</t>
    </r>
  </si>
  <si>
    <t xml:space="preserve">เงินเดือนและค่าตอบแทนนายกฯ และที่ปรึกษานายกฯ อบจ.สพ </t>
  </si>
  <si>
    <r>
      <t>ตกเบิก  1 ม.ย.54 ถึง 30 ก.ย. 54</t>
    </r>
    <r>
      <rPr>
        <b/>
        <i/>
        <sz val="14"/>
        <rFont val="TH SarabunPSK"/>
        <family val="2"/>
      </rPr>
      <t xml:space="preserve"> (เหลื่อมจ่าย)</t>
    </r>
  </si>
  <si>
    <t>รวมเงินเดือน</t>
  </si>
  <si>
    <t>ค่าจ้างดูแลบำรุงรักษาสนามหญ้าต้นไม้ พันธุ์ไม้ จากอาคาร</t>
  </si>
  <si>
    <t>5 ต.ค. 54</t>
  </si>
  <si>
    <t>ศูนย์ประสานงานถึงทางเข้าอุทยานผักพื้นบ้านและจากอุทยานผัก</t>
  </si>
  <si>
    <r>
      <t xml:space="preserve">พื้นบ้านถึงกรงม้าลาย  เดือนกันยายน 2554  (งวด10) </t>
    </r>
    <r>
      <rPr>
        <b/>
        <i/>
        <sz val="14"/>
        <rFont val="TH SarabunPSK"/>
        <family val="2"/>
      </rPr>
      <t xml:space="preserve"> (เหลื่อมจ่าย)</t>
    </r>
  </si>
  <si>
    <t>ค่าจ้างดูแลบำรุงรักษาสนามหญ้า ต้นไม้ พันธุ์ไม้ และ</t>
  </si>
  <si>
    <r>
      <t>ภูมิทัศน์ภายในบริเวณบึงฉวากฯ งวด 6</t>
    </r>
    <r>
      <rPr>
        <b/>
        <i/>
        <sz val="14"/>
        <rFont val="TH SarabunPSK"/>
        <family val="2"/>
      </rPr>
      <t>(เหลื่อมจ่าย)</t>
    </r>
  </si>
  <si>
    <t>ค่าจ้างดูแลบำรุงรักษาระบบบันไดเลื่อนและทางเลื่อน</t>
  </si>
  <si>
    <t>ค่าจ้างตรวจเช็ค ดูแล บำรุงรักษาและล้างทำความ</t>
  </si>
  <si>
    <r>
      <t xml:space="preserve">สะอาดเครื่องปรับอากาศอาคาร3 (งวดที่ 6)  </t>
    </r>
    <r>
      <rPr>
        <b/>
        <i/>
        <sz val="14"/>
        <rFont val="TH SarabunPSK"/>
        <family val="2"/>
      </rPr>
      <t>(เหลื่อมจ่าย)</t>
    </r>
  </si>
  <si>
    <t xml:space="preserve">ค่าจ้างเหมาบริการ (กองพัสดุและทรัพย์สิน) </t>
  </si>
  <si>
    <t>ค่าจ้างเหมาบริการ (ศูนย์พัฒนาการเรียนรู้)</t>
  </si>
  <si>
    <t xml:space="preserve">ค่าจัดซื้อหนังสือพิมพ์ (สถานีขนส่งด่านช้าง)    </t>
  </si>
  <si>
    <r>
      <t>ค่าจ้างถ่ายเอกสาร (สำนักปลัด)ประจำเดือนกันยายน 2554</t>
    </r>
    <r>
      <rPr>
        <b/>
        <i/>
        <sz val="14"/>
        <rFont val="TH SarabunPSK"/>
        <family val="2"/>
      </rPr>
      <t>(เหลื่อมจ่าย)</t>
    </r>
  </si>
  <si>
    <t xml:space="preserve">ค่าจัดเลี้ยงอาหารมื้อกลางวัน พร้อมเครื่องดื่ม </t>
  </si>
  <si>
    <r>
      <t>คณะเทศบาลตำบลด่านขุนทด อ.ด่านขุนทด</t>
    </r>
    <r>
      <rPr>
        <b/>
        <sz val="14"/>
        <rFont val="TH SarabunPSK"/>
        <family val="2"/>
      </rPr>
      <t xml:space="preserve"> </t>
    </r>
    <r>
      <rPr>
        <b/>
        <i/>
        <sz val="14"/>
        <rFont val="TH SarabunPSK"/>
        <family val="2"/>
      </rPr>
      <t>(เหลื่อมจ่าย)</t>
    </r>
  </si>
  <si>
    <t xml:space="preserve">ค่าจ้างเหมาถ่ายเอกสาร (กิจการสภาฯ)                         </t>
  </si>
  <si>
    <t>ค่าจัดซื้อถุงยังชีพ เพื่อมอบให้แก่ราษฎรตาม</t>
  </si>
  <si>
    <r>
      <t xml:space="preserve">โครงการพบประชาชน อ.ด่านช้าง </t>
    </r>
    <r>
      <rPr>
        <b/>
        <i/>
        <sz val="14"/>
        <rFont val="TH SarabunPSK"/>
        <family val="2"/>
      </rPr>
      <t>(เหลื่อมจ่าย)</t>
    </r>
  </si>
  <si>
    <t>ค่าจัดซื้อชุดกีฬาสำหรับนักกีฬาตามโครงการ อบจ.</t>
  </si>
  <si>
    <r>
      <t xml:space="preserve">พบประชาชน อ.ด่านช้าง </t>
    </r>
    <r>
      <rPr>
        <b/>
        <i/>
        <sz val="14"/>
        <rFont val="TH SarabunPSK"/>
        <family val="2"/>
      </rPr>
      <t>(เหลื่อมจ่าย)</t>
    </r>
  </si>
  <si>
    <t>ค่าจัดซื้อถ้วยรางวัลสำหรับการแข่งขันกีฬา</t>
  </si>
  <si>
    <r>
      <t>โครงการ อบจ.พบประชาชน อ.ด่านช้าง</t>
    </r>
    <r>
      <rPr>
        <b/>
        <i/>
        <sz val="14"/>
        <rFont val="TH SarabunPSK"/>
        <family val="2"/>
      </rPr>
      <t xml:space="preserve"> (เหลื่อมจ่าย)</t>
    </r>
  </si>
  <si>
    <t>ค่าจ้างทำอาหารมื้อกลางวัน (ข้าวกล่อง) โครงการ อบจ.</t>
  </si>
  <si>
    <t>ค่าจัดซื้อถุงยังชีพ เพื่อมอบให้ราษฎรยากจนและ</t>
  </si>
  <si>
    <r>
      <t xml:space="preserve">ด้อยโอกาสณ ศาลาการเปรียญวัดไผ่ขวาง </t>
    </r>
    <r>
      <rPr>
        <b/>
        <i/>
        <sz val="14"/>
        <rFont val="TH SarabunPSK"/>
        <family val="2"/>
      </rPr>
      <t>(เหลื่อมจ่าย)</t>
    </r>
  </si>
  <si>
    <r>
      <t xml:space="preserve">ค่าจ้างซ่อมเครื่องคอมพิวเตอร์ (กองพัสดุฯ) </t>
    </r>
    <r>
      <rPr>
        <b/>
        <i/>
        <sz val="14"/>
        <rFont val="TH SarabunPSK"/>
        <family val="2"/>
      </rPr>
      <t>(เหลื่อมจ่าย)</t>
    </r>
  </si>
  <si>
    <t xml:space="preserve">ค่าจ้างเหมาถ่ายเอกสาร  (กองคลัง)                             </t>
  </si>
  <si>
    <t xml:space="preserve">ค่าจ้างเหมาถ่ายเอกสาร  (กองช่าง)                             </t>
  </si>
  <si>
    <t>ค่าจ้างเหมาบริการ(ฝ่ายบำรุงทางบก) (กองพัฒนาฯ)    (ฉ.1)</t>
  </si>
  <si>
    <t xml:space="preserve">ค่าจ้างเหมาบริการ (กองพัฒนาฯ)                                     </t>
  </si>
  <si>
    <t xml:space="preserve">ค่าจ้างเหมาถ่ายเอกสาร  (กองพัฒนาฯ)                              </t>
  </si>
  <si>
    <t>ค่าจ้างซ่อมพร้อมเปลี่ยนชิ้นส่วนอะไหล่รถบรรทุกเฉพาะกิจ     (ฉ.1)</t>
  </si>
  <si>
    <r>
      <t xml:space="preserve">(สุขาเคลื่อนที่) ยี่ห้อฮีโน่ ทะเบียน 83-6149   </t>
    </r>
    <r>
      <rPr>
        <b/>
        <i/>
        <sz val="14"/>
        <color indexed="8"/>
        <rFont val="TH SarabunPSK"/>
        <family val="2"/>
      </rPr>
      <t>(เหลื่อมจ่าย)</t>
    </r>
  </si>
  <si>
    <t>ค่าจ้างเหมาซ่อมแซมปรับปรุงเปลี่ยนแปลงผิวจราจร   (ฉ.)</t>
  </si>
  <si>
    <t>สายบ้านบางคาง - บ้านห้วยปลาซ่อน อ.เดิมบางนางบวช</t>
  </si>
  <si>
    <t xml:space="preserve">ค่าจ้างซ่อมแซมรถบรรทุกเฉพาะกิจ (สุขาเคลื่อนที่) </t>
  </si>
  <si>
    <t xml:space="preserve"> ยี่ห้ออีซูซุ หมายเลขทะเบียน 83 - 5520 สุพรรณบุรี</t>
  </si>
  <si>
    <t>ค่าจ้างเหมาบริการแรงงาน (กองพัฒนาชนบท) จำนวน 28 คน (ฉ.1)</t>
  </si>
  <si>
    <t>ประจำเดือนตุลาคม - พฤศจิกายน 2554</t>
  </si>
  <si>
    <t>ค่าใช้จ่ายตามโครงการบริหารจัดการและฝึกอบรมหลักสูตร</t>
  </si>
  <si>
    <t>คอมพิวเตอร์  (ค่าเช่าพื้นที่เว็ปไชต์และการติดตั้งโดเมน</t>
  </si>
  <si>
    <t>ของ อบจ.สุพรรณบุรี)  โดยเบิกจ่ายเป็น 3 งวด</t>
  </si>
  <si>
    <t>ค่าบำรุงรักษาและซ่อมแซมลิฟท์หรือซ่อมแซมทรัพย์สินหรือ</t>
  </si>
  <si>
    <t>ให้ได้มาซึ่งบริการ ภายในบึงฉวากฯ (ค่าบริการบำรุงรักษาลิฟท์)</t>
  </si>
  <si>
    <t>ภายในสถานแสดงพันธุ์สัตว์น้ำบึงฉวากฯ (งวด 9 - 12)</t>
  </si>
  <si>
    <t xml:space="preserve">ค่าจ้างบำรุงรักษาสนามหญ้า ต้นไม้ พันธุ์ไม้ และภูมิทัศน์ </t>
  </si>
  <si>
    <t>อุทยานผักพื้นบ้าน กรงม้าลายและศูนย์ประสานงาน   (งวด 11 - 12)</t>
  </si>
  <si>
    <t>ค่าจ้างดูแลภูมิทัศน์ภายในสถานแสดงพันธุ์สัตว์น้ำบึงฉวากฯ (งวด 7 - 12)</t>
  </si>
  <si>
    <t>ค่าจ้างดูแลบำรุงรักษาและทำความสะอาดเครื่องปรับอากาศ</t>
  </si>
  <si>
    <t>ภายในอาคาร 1(งวด 11 -12)</t>
  </si>
  <si>
    <t>ยกเป็นขยายเวลา</t>
  </si>
  <si>
    <t>ค่าจ้างเหมาตรวจเช็คดูแลบำรุงรักษาเครื่องปรับอากาศ</t>
  </si>
  <si>
    <t>ระบบทำความเย็นภายภายในอาคาร 3 (งวด 1 - 2)</t>
  </si>
  <si>
    <t xml:space="preserve">ค่าดำเนินการลงข่าวประชาสัมพันธ์การปฏิบัติภารกิจของ </t>
  </si>
  <si>
    <t>อบจ. ทางหนังสือพิมพ์ฅนสุพรรณ (เดือนตุลาคม 2554)</t>
  </si>
  <si>
    <t>ค่าจ้างจัดแสดงวัฒนธรรม วิถีชีวิต และความเป็นอยู่ของ</t>
  </si>
  <si>
    <t>บ้านเรือนไทยภาคกลางในอดีต ณ คุ้มขุนแผน</t>
  </si>
  <si>
    <t>โครงการปรับปรุงคันกั้นน้ำโดยเสริมคันดินเพื่อป้องกัน</t>
  </si>
  <si>
    <t xml:space="preserve">น้ำท่วมพื้นที่การเกษตรหมู่ที่ 5  ต.เจดีย์  อ.อู่ทอง </t>
  </si>
  <si>
    <t xml:space="preserve">จัดทำป้ายประชาสัมพันธ์โครงการแข่งขันฟุตบอลลีก </t>
  </si>
  <si>
    <t>โครงการพัฒนาพื้นฐานด้านการกีฬาของจังหวัดสุพรรณบุรี</t>
  </si>
  <si>
    <t xml:space="preserve">ค่าปรับปรุงคันกั้นน้ำหมู่ที่ 1 ต.ดอนตาล  </t>
  </si>
  <si>
    <t>เชื่อมเขตหมู่ที่ 3 ต.โคกโคเฒ่า อ.เมือง จ.สุพรรณบุรี</t>
  </si>
  <si>
    <t>ค่าปรับปรุงคันคลอง หมู่ที่ 7,8 เทศบาลตำบล</t>
  </si>
  <si>
    <t xml:space="preserve">ขุนพัดเพ็ง - หมู่ที่ 12 ต.จรเข้สามพัน อ.อู่ทอง </t>
  </si>
  <si>
    <t>ค่าปรับปรุงซ่อมแซมถนนคันคลองโดยลงหินคลุก</t>
  </si>
  <si>
    <t xml:space="preserve">พร้อมปรับเกลี่ยเรียบ จำนวน 2 ฝั่ง หมู่ที่ 2,7 ต.บางเลน </t>
  </si>
  <si>
    <t xml:space="preserve">ค่าปรับปรุงซ่อมแซมถนนโดยลงหินคลุกสายรางสะแกสูง </t>
  </si>
  <si>
    <t>จำนวน 2 สาย หมู่ที่ 1 ต.บางเลน</t>
  </si>
  <si>
    <t>ค่าปรับปรุงซ่อมแซมถนนโดยลงหินคลุกสายไผ่ช่องลม</t>
  </si>
  <si>
    <t xml:space="preserve">ถึงถนนสาย 3422 หมู่ที่ 7 - ต.บางเลน </t>
  </si>
  <si>
    <t>ค่าปรับปรุงซ่อมแซมถนนโดยลงหินคลุกสายสะพาน</t>
  </si>
  <si>
    <t>โรงนอก หมู่ที่ 3 ต.บางเลน อ.สองพี่น้อง</t>
  </si>
  <si>
    <t xml:space="preserve">ค่าปรับปรุงถนนโดยลงหินคลุก จำนวน 2 ช่วง </t>
  </si>
  <si>
    <t>หมู่ที่ 1,2 ต.บางตะเคียน - หมู่ที่ 1 ต.ต้นตาล</t>
  </si>
  <si>
    <t>ค่าปรับปรุงถนนโดยลงลูกรังบดอัดแน่น หมู่ที่ 1</t>
  </si>
  <si>
    <t>ต.หัวเขา ถึงเขตหมู่ที่ 6 ต.เขาพระ  อ.เดิมบางฯ</t>
  </si>
  <si>
    <t xml:space="preserve">ค่าเสริมขยายคันดินพร้อมลงลูกรังบดอัดแน่น </t>
  </si>
  <si>
    <t xml:space="preserve"> หมู่ที่ 2,4,6 ต.ทุ่งคลี - เขต ต.โคกช้าง อ.เดิมบางฯ</t>
  </si>
  <si>
    <t>ค่าปรับปรุงคันกั้นน้ำโดยถมดินเสริมคันเพื่อป้องกัน</t>
  </si>
  <si>
    <t xml:space="preserve">น้ำท่วมพื้นที่การเกษตรของราษฎรหมู่ที่ 1 ต.จรเข้ใหญ่  </t>
  </si>
  <si>
    <t xml:space="preserve">ถึงเขตหมู่ที่ 6 ต.องครักษ์  อ.บางปลาม้า จ.สุพรรณบุรี </t>
  </si>
  <si>
    <t xml:space="preserve">ค่าปรับปรุงคันกั้นน้ำโดยถมดินเสริมคันเพื่อป้องกัน </t>
  </si>
  <si>
    <t xml:space="preserve">น้ำท่วมพื้นที่การเกษตรของราษฎร หมู่ที่ 1 ต.สาลี  ถึงเขต </t>
  </si>
  <si>
    <t xml:space="preserve">หมู่ที่ 3 ต.ตะค่า อ.บางปลาม้า จ.สุพรรณบุรี (ช่วงที่ 1) </t>
  </si>
  <si>
    <t xml:space="preserve">ค่าซ่อมแซมถนนโดยลงหินคลุกปรับเกลี่ยเรียบ หมู่ที่ 1 </t>
  </si>
  <si>
    <t xml:space="preserve">บ้านหัวพุทรา  ต.กระจัน ถึงหมู่ที่ 4บ้านหนองตาสาม  </t>
  </si>
  <si>
    <t xml:space="preserve">ต. อู่ทองช่วงที่ 1 เริ่มจากบ้านนายสมุทร  หมู่ที่ 1 </t>
  </si>
  <si>
    <t xml:space="preserve"> บ้านหัวพุทรา ต.กระจัน  อ.อู่ทอง</t>
  </si>
  <si>
    <t xml:space="preserve">ค่าซ่อมแซมถนนโดยลงหินคลุกปรับเกลี่ยเรียบ หมู่ที่ 2  </t>
  </si>
  <si>
    <t xml:space="preserve">ค่าซ่อมแซมถนนโดยลงหินคลุกปรับเกลี่ยเรียบ หมู่ที่ 10 </t>
  </si>
  <si>
    <t>บ้านฟากลาด ต.กระจัน ถึงหมู่ที่ 3 บ้านตาลลูกอ่อน ต.เจดีย์</t>
  </si>
  <si>
    <t xml:space="preserve"> เริ่มจากถนนคอนกรีตบ้านนายฟื้นหมู่ที่ 10 บ้านฟากลาด</t>
  </si>
  <si>
    <t>ถึงคลองชลประทาน หมู่ที่ 2 ต.กระจัน  อ.อู่ทอง</t>
  </si>
  <si>
    <t>ค่าปรับปรุงซ่อมแซมถนนโดยลงหินคลุกหมู่ที่ 7</t>
  </si>
  <si>
    <t xml:space="preserve">ต.สระกระโจม - หมู่ที่ 7 ต.ทะเลบก อ.ดอนเจดีย์ </t>
  </si>
  <si>
    <t>ค่าเสริมคันกั้นน้ำคลองหนองตาลโดยใช้ดินตัก</t>
  </si>
  <si>
    <t xml:space="preserve">ค่าปรับปรุงถนนโดยถมดินพร้อมลงลูกรังบด </t>
  </si>
  <si>
    <t>ค่าปรับปรุงถนนคันคลองโดยลงลูกรังพร้อมปรับ</t>
  </si>
  <si>
    <t xml:space="preserve">เกลี่ยเรียบ หมู่ที่ 2 ต.เขาดิน - เขตหมู่ที่ 8  ต.ทุ่งคลี  อ.เดิมบางนางบวช  </t>
  </si>
  <si>
    <t>ค่าจัดซื้อวัสดุน้ำมันเชื้อเพลิง(กองพัฒนาฯ) (เหลื่อมจ่าย)   (ฉ.1)</t>
  </si>
  <si>
    <t>ค่าจัดซื้อวัสดุยางแอสฟัลท์เพื่อใช้ในการซ่อมบำรุงทาง   (ฉ.1)</t>
  </si>
  <si>
    <t xml:space="preserve">ปรับปรุงเปลี่ยนแปลงผิวจราจร จำนวน 4 สายทาง </t>
  </si>
  <si>
    <t>ค่าสมาชิกเคเบิ้ลทีวีรายปี  (งวด 1 ก.ค. 54 - 30 มิ.ย. 55)</t>
  </si>
  <si>
    <t>ค่าจัดซื้อตู้เก็บเอกสาร 2 บานเปิด (มอก.) ยี่ห้อTaiyo จำนวน 8 ตู้ ๆละ</t>
  </si>
  <si>
    <t>4,500.-บาท(เหลื่อมจ่าย)</t>
  </si>
  <si>
    <t>จัดซื้อรถตักล้อยาง จำนวน ๑ คัน (กองพัฒนาฯ)   (ฉ.1)</t>
  </si>
  <si>
    <t>จัดซื้อรถบรรทุกน้ำ จำนวน ๑ คัน (กองพัฒนาฯ)    (ฉ.1)</t>
  </si>
  <si>
    <t xml:space="preserve">ค่าจัดซื้อเครื่องจักรเพื่อผลิตปุ๋ยชีวภาพขนิดปั๊มเม็ด จำนวน 1 ชุด </t>
  </si>
  <si>
    <t xml:space="preserve"> จัดซื้อคอมพิวเตอร์   จำนวน 2 เครื่อง(กองแผนฯ)</t>
  </si>
  <si>
    <t xml:space="preserve">จัดซื้อเครื่องหาพิกกัดด้วยสัญญาณดาวเทียม GPS </t>
  </si>
  <si>
    <t>จำนวน3  เครื่องๆละ 25,500.-บาท(กองแผนฯ)</t>
  </si>
  <si>
    <t xml:space="preserve">ก่อสร้างสะพานคอนกรีตเสริมเหล็ก หมู่ที่ ๓ ต.บ้านช้าง ไป    </t>
  </si>
  <si>
    <t>เชื่อมเขต หมู่ที่ ๙ ต.บางตาเถร อ.สองพี่น้อง จ.สุพรรณบุรี</t>
  </si>
  <si>
    <t>ก่อสร้างสะพาน คสล. ข้ามคลองชลประทาน หมู่ ๘ ต.มะขามล้ม</t>
  </si>
  <si>
    <t xml:space="preserve"> อ.บางปลาม้า เชื่อมต่อ ฯ  ต.ดอนกำยาน อ.เมือง ฯ </t>
  </si>
  <si>
    <t xml:space="preserve">ก่อสร้างต่อเติมสะพาน คสล. หมู่ที่ ๓,๖ ต.ย่านยาว </t>
  </si>
  <si>
    <t>อ.สามชุก เชื่อมต่อเขต ต.ดอนปรู  อ.ศรีประจันต์ จ.สุพรรณบุรี</t>
  </si>
  <si>
    <t xml:space="preserve">ก่อสร้างถนนลาดยางแบบ Cape Seal    </t>
  </si>
  <si>
    <t xml:space="preserve"> สายบ้านทุ่งนาตาปิ่น – บ้านทุ่งสะแบ หมู่ที่ ๓  ต.ด่านช้าง  อ.ด่านช้าง</t>
  </si>
  <si>
    <t xml:space="preserve"> – หมู่ที่ ๙ ต.หนองขาม อ.หนองหญ้าไซ จ.สุพรรณบุรี</t>
  </si>
  <si>
    <t xml:space="preserve">ก่อสร้างถนนลาดยางแบบ Cape Seal หมู่ที่ ๗       </t>
  </si>
  <si>
    <t xml:space="preserve"> ต.พลับพลาไชย อ.อู่ทอง – หมู่ที่ ๔  ต.สนามคลี อ.เมือง</t>
  </si>
  <si>
    <t>งวดที่ 1  เป็นเงินจำนวน      6,799,000.-บาท</t>
  </si>
  <si>
    <t>งวดที่ 2  เป็นเงินจำนวน    10,199,000.-บาท</t>
  </si>
  <si>
    <t>งวดที่ 3  เป็นเงินจำนวน    10,199,000.-บาท</t>
  </si>
  <si>
    <t>งวดที่ 4  เป็นเงินจำนวน        803,750.-บาท</t>
  </si>
  <si>
    <t>ค่าก่อสร้างปรับปรุงถนนภายในสวนสัตว์บึงฉวาก</t>
  </si>
  <si>
    <r>
      <t xml:space="preserve">เฉลิมพระเกียรติฯและอุทยานพื้นบ้าน  </t>
    </r>
    <r>
      <rPr>
        <b/>
        <i/>
        <sz val="14"/>
        <rFont val="TH SarabunPSK"/>
        <family val="2"/>
      </rPr>
      <t>(เหลื่อมจ่าย)</t>
    </r>
  </si>
  <si>
    <t>ก่อสร้างต่อเติมภายในสถานแสดงพันธุ์สัตว์น้ำบึงฉวาก</t>
  </si>
  <si>
    <t xml:space="preserve">โครงการก่อสร้างถนนคอนกรีตเสริมเหล็ก จากหมู่ที่ 1 </t>
  </si>
  <si>
    <t xml:space="preserve"> ต.บ้านกร่าง ถึงหมู่ที่ 3ต.มดแดง  อ.ศรีประจันต์  จ.สุพรรณบุรี</t>
  </si>
  <si>
    <t>จ้างเหมาก่อสร้างลานคอนกรีตเสริมเหล็กพื้นที่สนามเด็กเล่น</t>
  </si>
  <si>
    <t>12.30 x 17.00 เมตรหนา 0.10 เมตร  บริเวณบ้านพัก</t>
  </si>
  <si>
    <t>ข้าราชการขององค์การบริหารส่วนจังหวัดสุพรรณบุรี (แฟลต 1)</t>
  </si>
  <si>
    <t>โครงการก่อสร้างลานคอนกรีตเสริมเหล็กบริเวณด้านหลัง</t>
  </si>
  <si>
    <t>อาคารเรือนแถวไม้บริเวณบ้านพักข้าราชการของ</t>
  </si>
  <si>
    <t>องค์การบริหารส่วนจังหวัดสุพรรณบุรี (แฟลต 1)</t>
  </si>
  <si>
    <t>โครงการก่อสร้างต่อเติมสะพาน คสล. ในถนนสายบ้านท่าใหญ่  ถึง</t>
  </si>
  <si>
    <t>บ้านหนองกรด  อ.เดิมบางนางบวช  จ.สุพรรณบุรี</t>
  </si>
  <si>
    <t>โครงการก่อสร้างสะพาน คสล. ข้ามคลอง หมู่ที่ 4 ต.ดอนมะสังข์</t>
  </si>
  <si>
    <t xml:space="preserve"> ถึงเขต ต.สนามชัย  อ.เมือง   จ.สุพรรณบุรี</t>
  </si>
  <si>
    <t>ค่าลาดยางคันคลองชลประทาน 1 ซ้าย 2 ขวา  1</t>
  </si>
  <si>
    <t xml:space="preserve">ซ้าย ผิวแบบ Cape Seal (ช่วงที่ 2) หมู่ที่ 15 </t>
  </si>
  <si>
    <t>ประเภท จัดซื้อครุภัณฑ์ไฟฟ้า จำนวน ๓ รายการ</t>
  </si>
  <si>
    <t>๑. เครื่องตัดต่อวงจรไฟฟ้าอัตโนมัติ        ๑ เครื่อง</t>
  </si>
  <si>
    <t>๒. เครื่องกำเนิดไฟฟ้า ขนาด  ๑๐๐ กิโลวัตต์  ๑  เครื่อง</t>
  </si>
  <si>
    <t>๓. เครื่องกำเนิดไฟฟ้า ขนาด ๒๐๐ กิโลวัตต์  ๑  เครื่อง</t>
  </si>
  <si>
    <t>ค่าจ้างซ่อมแซมปรับปรุงโรงจอดเรือด่วน เรือตรวจการ</t>
  </si>
  <si>
    <t>ปีงบประมาณ พ.ศ. 2554 เพื่อไปจ่าย 2555</t>
  </si>
  <si>
    <t>หมายเหตุ           รายจ่ายค้างจ่าย        เป็นเงิน</t>
  </si>
  <si>
    <t xml:space="preserve">ค่าจ้างเหมาบริการ  (กองพัฒนาชนบท) ประจำเดือนก.ย. 2554    </t>
  </si>
  <si>
    <t xml:space="preserve">ค่าจ้างเหมาบริการ  (บึงฉวากฯ)  ประจำเดือนก.ย. 2554              </t>
  </si>
  <si>
    <t xml:space="preserve">ค่าจ้างเหมาบริการ  (กองการศึกษาฯ)  ประจำเดือนก.ย. 2554              </t>
  </si>
  <si>
    <t xml:space="preserve">ค่าจ้างเหมาบริการ  (ศูนย์กีฬา)   ประจำเดือนก.ย. 2554           </t>
  </si>
  <si>
    <t xml:space="preserve">ค่าจ้างเหมาบริการ  (ศูนย์ท่องเที่ยว)  ประจำเดือนก.ย. 2554        </t>
  </si>
  <si>
    <t>ค่าจ้างเหมาบริการ  (กองแผนและงบประมาณ)  ประจำเดือนก.ย. 2554</t>
  </si>
  <si>
    <t xml:space="preserve">ค่าจ้างเหมาบริการ  (กองช่าง)   ประจำเดือนก.ย. 2554     </t>
  </si>
  <si>
    <t xml:space="preserve">ค่าจ้างเหมาบริการ  (สำนักปลัด)  ประจำเดือนก.ย. 2554               </t>
  </si>
  <si>
    <t xml:space="preserve">ค่าจ้างเหมาบริการ  (ศูนย์กีฬา)   ประจำเดือนก.ย. 2554      </t>
  </si>
  <si>
    <t xml:space="preserve">ค่าจ้างเหมาให้บริการดูแลรักษาความปลอดภัยอบจ.สพ </t>
  </si>
  <si>
    <t>ค่าจัดซื้อหนังสือพิมพ์ (สำนักงาน อบจ.) ประจำเดือนก.ย. 2554</t>
  </si>
  <si>
    <t>ค่าจ้างปรับปรุงภูมิทัศน์ สำนักงาน อบจ. ประจำเดือนก.ย. 2554</t>
  </si>
  <si>
    <t>ค่าดำเนินการประชาสัมพันธ์การปฏิบัติภารกิจของอบจ. ทางสถานีเคเบิ้ลทีวี</t>
  </si>
  <si>
    <t>ค่าจ้างเหมาทำสปอร์ตโฆษณาสถานที่ท่องเที่ยวบึงฉวากฯ</t>
  </si>
  <si>
    <t xml:space="preserve">ค่าจ้างเหมาถ่ายเอกสาร  (กองพัสดุฯ)    ประจำเดือนก.ย. 2554      </t>
  </si>
  <si>
    <t>ค่าจ้างเหมาจัดสถานที่ สำหรับโครงการ อบจ.พบประชาชน อ.ด่านช้าง</t>
  </si>
  <si>
    <t xml:space="preserve">ค่าจ้างเหมาถ่ายเอกสาร (กองการศึกษา)  ประจำเดือนก.ย. 2554                       </t>
  </si>
  <si>
    <t>ค่าใช้จ่ายค่าเช่าช่องสัญญาณ โครงการจัดตั้งศูนย์เครือข่ายฯ เดือน ก.ย. 54</t>
  </si>
  <si>
    <t>ค่าจ้างซ่อมแซมปรับปรุงภายในบริเวณสวนสัตว์บึงฉวากฯ อ.เดิมบางนางบวช</t>
  </si>
  <si>
    <t>ค่าจ้างซ่อมปั๊มสูบน้ำทะเลไฟเบอร์กลาสสำหรับสูบน้ำบ่อปลาฉลาม</t>
  </si>
  <si>
    <t>อบจ.สุพรรณลีกคัพ และโครงการกีฬา อบจ.รวมใจกำนัน-ผู้ใหญ่บ้าน</t>
  </si>
  <si>
    <t xml:space="preserve">ค่าปรับปรุงดิน หมู่ที่ 7 - 8 บ้านหนองยายทรัพย์ -  ต.จรเข้สามพัน อ.อู่ทอง </t>
  </si>
  <si>
    <t>ค่าวัสดุการเกษตร ประภเทอาหารสด  เพื่อใช้เป็นอาหารจรเข้  งวด 12</t>
  </si>
  <si>
    <t>ค่าซื้ออาหารปลาภายในสถานแสดงพันธุ์สัตว์น้ำบึงฉวากฯ งวด 6 (สุดท้าย)</t>
  </si>
  <si>
    <t>ค่าจัดซื้อวัสดุหินคลุก (กองพัฒนาฯ) (ฉ.1)เพื่อใช้ในการซ่อมบำรุงทาง งวด 4</t>
  </si>
  <si>
    <t>ค่าน้ำมันเชื้อเพลิงและหล่อลื่น (บึงฉวากฯ)ประจำเดือนกันยายน 2554</t>
  </si>
  <si>
    <t>ค่าจัดซื้อวัสดุการเกษตรเพื่อใช้เป็นอาหารจระเข้ภายในบึงฉวากฯ  (งวดที่ 11)</t>
  </si>
  <si>
    <t>ค่าบริการอินเตอร์เน็ต  ประจำรอบที่ 01/09/54 - 30/09/54</t>
  </si>
  <si>
    <t>โครงการสร้างพยาบาลของชุมชนเพื่อพัฒนาระบบสุขภาพชุมชน</t>
  </si>
  <si>
    <t>ของจังหวัดสุพรรณบุรี</t>
  </si>
  <si>
    <t>จัดซื้อรถยนต์ติดตั้งอุปกรณ์กู้ภัย (ฉ.1) จำนวน ๑ คัน (กองพัฒนาฯ)</t>
  </si>
  <si>
    <t>ค่าจัดซื้อกล้องโทรทัศน์วงจรปิดจำนวน 1 ชุด (สำนักปลัด) (เหลื่อมจ่าย)</t>
  </si>
  <si>
    <t>นายเสมอ ถึงประตูน้ำฟากลาด หมู่ที่ 10 บ้านฟากลาด  อ.อู่ทอง</t>
  </si>
  <si>
    <t>บ้านกระจัน ต.กระจัน ถึงหมู่ที่ 3 บ้านตาลลูกอ่อน ต.เจดีย์  เริ่มจากหัวนา</t>
  </si>
  <si>
    <t xml:space="preserve">หมู่ที่ 2,4,6 ต.ทุ่งคลี -   เขต ต.โคกช้าง   อ.เดิมบางนางบวช (ช่วงที่ 1)  </t>
  </si>
  <si>
    <t>ข้างทาง หมู่ที่ 5,1 ต.ทุ่งคลี - หมู่ที่ 4 ต.ยางนอนอ.เดิมบางฯ (ฝั่งทุ่งคลี)</t>
  </si>
  <si>
    <t>อัดแน่น หมู่ที่ 7 ต.เขาดิน - เขต ต.ศรีบัวทอง จ.อ่างทอง ช่วงที่ 1</t>
  </si>
  <si>
    <t>ค่าปรับปรุงถนนโดยถมดินพร้อมลงลูกรังบดอัดแน่น หมู่ที่ 7</t>
  </si>
  <si>
    <t xml:space="preserve"> อ.ศรีประจันต์ เชื่อมต่อ หมู่ที่ 8  ต.รำมะสัก อ.โพธิ์ทอง จ.อ่างทอง </t>
  </si>
  <si>
    <t>ค่าก่อสร้างสะพานคอนกรีตเสริมเหล็กหมู่ที่ 4  ต.ปลายนา</t>
  </si>
  <si>
    <t xml:space="preserve">ค่าก่อสร้างลานกีฬาอเนกประสงค์ หมู่ที่ 6  ต.บ้านกร่าง อ.ศรีประจันต์ </t>
  </si>
  <si>
    <t>ค่าจ้างซ่อมแซมปรับปรุงบริเวณสามแยกบึงฉวากถึงเขตห้ามล่าพันธุ์สัตว์ป่า</t>
  </si>
  <si>
    <t xml:space="preserve">ค่าประโยชน์ตอบแทนอื่นเป็นกรณีพิเศษสำหรับข้าราชการของ อบจ. </t>
  </si>
  <si>
    <t>ค่าประโยชน์ตอบแทนอื่นเป็นกรณีพิเศษสำหรับลูกจ้างประจำของ อบจ.</t>
  </si>
  <si>
    <t xml:space="preserve">ค่าประโยชน์ตอบแทนอื่นเป็นกรณีพิเศษสำหรับพนักงานจ้างของ อบจ. </t>
  </si>
  <si>
    <t>ค่าตอบแทนประธานสภาและรองประธานสภาฯ  และสมาชิกฯ อบจ.สพ</t>
  </si>
  <si>
    <t xml:space="preserve">ค่าจ้างล้างดูแลบำรุงรักษาเครื่องปรับอากาศภายในบึงฉวาก (งวดที่ 10) </t>
  </si>
  <si>
    <t xml:space="preserve">ค่าจ้างบันทึกภาพกิจกรรมโครงการ อบจ.พบประชาชน อ.ด่านช้าง  </t>
  </si>
  <si>
    <t xml:space="preserve">ค่าจัดซื้อน้ำดื่ม น้ำแข็ง ผ้าเย็น โครงการอบจ.พบประชาชน อ.ด่านช้าง  </t>
  </si>
  <si>
    <t>ค่าใช้จ่ายในการประชาสัมพันธ์ภารกิจของ อบจ.สพ (งวด 12 -14)</t>
  </si>
  <si>
    <t xml:space="preserve">ค่าจ้างดูแลบำรุงรักษาระบบบันไดเลื่อนและทางเลื่อนบึงฉวากฯ (งวดที่ 8) </t>
  </si>
  <si>
    <t>ค่าใช้จ่ายตามโครงการบูรณะ ปรับปรุง ต่อเติมบ้านเจ้าพระยายมราช(งวด 3)</t>
  </si>
  <si>
    <t xml:space="preserve">ค่าปรับปรุงคันคลองชลประทาน ม. 6,7ต.จรเข้สามพัน - ม. 6 ต.ขุนพัดเพ็ง </t>
  </si>
  <si>
    <t>ค่าปรับปรุงคันกั้นน้ำ หมู่ที่ 6 ต.จรเข้สามพัน - ม.11 ทต.ท้าวอู่ทอง อ.อู่ทอง</t>
  </si>
  <si>
    <t>ค่าซ่อมแซมถนนโดยลงหินคลุกปรับเกลี่ยเรียบ หมู่ที่ 5บ้านยางยี่แส ต.กระจัน</t>
  </si>
  <si>
    <t xml:space="preserve"> ถึงหมู่ที่ 4 บ้านหนองตาสาม อ.อู่ทอง  เริ่มจากถนนคอนกรีต </t>
  </si>
  <si>
    <t xml:space="preserve"> บ้านดอนน้อยหมู่ที่ 5 บ้านยางยี่แส ต.กระจัน  อ. อู่ทอง</t>
  </si>
  <si>
    <t>ค่าขุดลอกบึงสัมพันธ์โดยนำดินที่ขุดมาเสริมขยายคันรอบบึง หมู่ที 6 ต.ทุ่งคลี</t>
  </si>
  <si>
    <t xml:space="preserve"> - เขตหมู่ที่ 5,6 ต.ยางนอน   อ.เดิมบางนางบวช สภาพเดิม</t>
  </si>
  <si>
    <t>ค่าเสริมคันดินกั้นน้ำคลองหนองตาลโดยใช้ดินตักข้างทาง หมู่ที่ 5,1 ต.ทุ่งคลี</t>
  </si>
  <si>
    <t xml:space="preserve"> - หมู่ที่ 4 ต.ยางนอน อ.เดิมบางนางบวช (ฝั่งยางนอน) </t>
  </si>
  <si>
    <t xml:space="preserve">ค่าปรับปรุงผิวจราจรถนนโดยลงหินคลุกปรับเกลี่ยเรียบจากทางเชื่อมถนนสาย </t>
  </si>
  <si>
    <t>อู่ทอง - รางพะยอม ถึงบริเวณที่นาราษฎร หมู่ที่ 10 ต.บ้านโข้ง อ.อู่ทอง</t>
  </si>
  <si>
    <t>ก่อสร้างท่อลอดเหลี่ยมในถนนสายบ้านหัวเกาะ-บ้านหนองกรด อ.เดิมบางนาง</t>
  </si>
  <si>
    <t xml:space="preserve">ปรับปรุงคันคลองโดยลาดยางแบบ Cape Seal ม.๓ต.ตะค่า -หมู่๗ต.กฤษณา   </t>
  </si>
  <si>
    <t>ค่าก่อสร้างและปรับปรุงระบบดำรงชีพของสัตว์ทะเลบึงฉวากฯ</t>
  </si>
  <si>
    <t xml:space="preserve">เฉลิมพระเกียรติเพื่อจ่ายเป็นค่าก่อสร้างหรือต่อเติมบึงฉวากฯ </t>
  </si>
  <si>
    <t>โครงการก่อสร้างสะพานเหล็ก หมู่ที่ 14ต.หนองโพธิ์   อ.หนองหญ้าไซ</t>
  </si>
  <si>
    <t>ถึงหมู่ที่ 5 ต.ป่าสะแก อ.เดิมบางนางบวช จ.สุพรรณบุรี</t>
  </si>
  <si>
    <t xml:space="preserve">ค่าจ้างดูแลและบำรุงรักษาเครื่องกำเนิดไฟฟ้าจำนวน  3 ตัว งวด  3 </t>
  </si>
  <si>
    <t>ตรวจเช็ดทำความสะอาดเครื่องปรับอากาศภายในอาคารบึงฉวากฯ(งวด 7 -12)</t>
  </si>
  <si>
    <t>ค่าบำรุงรักษาหรือซ่อมแซมทรัพย์สินหรือปรับปรุงต่อเติมทรัพย์สินที่ใช้ใน</t>
  </si>
  <si>
    <t>บึงฉวากเฉลิมพระเกียรติฯ เพื่อจ่ายเป็นค่าซ่อมแซม ปรับปรุงและบำรุงรักษา</t>
  </si>
  <si>
    <t xml:space="preserve">ต.เขาดิน อ.เดิมบางฯเขต ต.ศรีบัวทอง จ.อ่างทอง ช่วงที่ 2 </t>
  </si>
  <si>
    <t xml:space="preserve">                                           จ่ายไป                 เป็นเงิน</t>
  </si>
  <si>
    <t xml:space="preserve">                         คงเหลือ                 เป็นเงิน</t>
  </si>
  <si>
    <t>ค่าครุภัณฑ์(ก)</t>
  </si>
  <si>
    <t xml:space="preserve">       ค่าครุภัณฑ์ จ่ายจากเงินรายรับ ปี 2555 (หมายเหตุ1)</t>
  </si>
  <si>
    <t xml:space="preserve">ค่าเบี้ยเลี้ยงในการศึกษาดูงาน ณ สรรพสามิตพื้นที่สาขา </t>
  </si>
  <si>
    <t>ค่าเช่าที่พัก ในการเดินทางไปราชการ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</si>
</sst>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m/d"/>
    <numFmt numFmtId="208" formatCode="0.0"/>
    <numFmt numFmtId="209" formatCode="0.000"/>
    <numFmt numFmtId="210" formatCode="\(#,##0.00\)_);\(#,##0.00\)"/>
    <numFmt numFmtId="211" formatCode="_-* #,##0.000_-;\-* #,##0.000_-;_-* &quot;-&quot;??_-;_-@_-"/>
    <numFmt numFmtId="212" formatCode="_-* #,##0.0000_-;\-* #,##0.0000_-;_-* &quot;-&quot;??_-;_-@_-"/>
    <numFmt numFmtId="213" formatCode="_-* #,##0.00000_-;\-* #,##0.00000_-;_-* &quot;-&quot;??_-;_-@_-"/>
    <numFmt numFmtId="214" formatCode="#,##0.00_ ;\-#,##0.00\ "/>
    <numFmt numFmtId="215" formatCode="_(* #,##0_);_(* \(#,##0\);_(* &quot;-&quot;??_);_(@_)"/>
    <numFmt numFmtId="216" formatCode="[$-F800]dddd\,\ mmmm\ dd\,\ yyyy"/>
    <numFmt numFmtId="217" formatCode="[$-41E]d\ mmmm\ yyyy"/>
    <numFmt numFmtId="218" formatCode="_(* #,##0.000_);_(* \(#,##0.000\);_(* &quot;-&quot;??_);_(@_)"/>
    <numFmt numFmtId="219" formatCode="[$-409]dddd\,\ mmmm\ dd\,\ yyyy"/>
    <numFmt numFmtId="220" formatCode="[$-409]h:mm:ss\ AM/PM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  <numFmt numFmtId="225" formatCode="_(* #,##0.0_);_(* \(#,##0.0\);_(* &quot;-&quot;??_);_(@_)"/>
    <numFmt numFmtId="226" formatCode="#,##0.0"/>
    <numFmt numFmtId="227" formatCode="_-* #,##0_-;\-* #,##0_-;_-* &quot;-&quot;??_-;_-@_-"/>
    <numFmt numFmtId="228" formatCode="_(* #,##0.0000_);_(* \(#,##0.0000\);_(* &quot;-&quot;??_);_(@_)"/>
    <numFmt numFmtId="229" formatCode="_(* #,##0.00000_);_(* \(#,##0.00000\);_(* &quot;-&quot;??_);_(@_)"/>
    <numFmt numFmtId="230" formatCode="_(* #,##0.000000_);_(* \(#,##0.000000\);_(* &quot;-&quot;??_);_(@_)"/>
    <numFmt numFmtId="231" formatCode="mmm\-yyyy"/>
    <numFmt numFmtId="232" formatCode="[$-107041E]d\ mmm\ yy;@"/>
    <numFmt numFmtId="233" formatCode="[$-D000000]#,##0.00"/>
  </numFmts>
  <fonts count="84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6"/>
      <name val="BrowalliaUPC"/>
      <family val="2"/>
    </font>
    <font>
      <sz val="13"/>
      <name val="BrowalliaUPC"/>
      <family val="2"/>
    </font>
    <font>
      <sz val="14"/>
      <name val="BrowalliaUPC"/>
      <family val="2"/>
    </font>
    <font>
      <sz val="8"/>
      <name val="BrowalliaUPC"/>
      <family val="2"/>
    </font>
    <font>
      <sz val="11"/>
      <name val="BrowalliaUPC"/>
      <family val="2"/>
    </font>
    <font>
      <b/>
      <sz val="11"/>
      <name val="BrowalliaUPC"/>
      <family val="2"/>
    </font>
    <font>
      <sz val="12"/>
      <name val="BrowalliaUPC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20"/>
      <name val="Browallia New"/>
      <family val="2"/>
    </font>
    <font>
      <sz val="16"/>
      <color indexed="10"/>
      <name val="Browallia New"/>
      <family val="2"/>
    </font>
    <font>
      <b/>
      <sz val="18"/>
      <name val="BrowalliaUPC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u val="single"/>
      <sz val="11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u val="single"/>
      <sz val="1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0"/>
      <name val="TH SarabunPSK"/>
      <family val="2"/>
    </font>
    <font>
      <sz val="17"/>
      <name val="TH SarabunPSK"/>
      <family val="2"/>
    </font>
    <font>
      <u val="single"/>
      <sz val="17"/>
      <name val="TH SarabunPSK"/>
      <family val="2"/>
    </font>
    <font>
      <b/>
      <sz val="17"/>
      <name val="TH SarabunPSK"/>
      <family val="2"/>
    </font>
    <font>
      <sz val="17"/>
      <name val="BrowalliaUPC"/>
      <family val="2"/>
    </font>
    <font>
      <b/>
      <sz val="17"/>
      <name val="BrowalliaUPC"/>
      <family val="2"/>
    </font>
    <font>
      <b/>
      <i/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5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u val="single"/>
      <sz val="14"/>
      <name val="TH SarabunPSK"/>
      <family val="2"/>
    </font>
    <font>
      <b/>
      <u val="singleAccounting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94" fontId="3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23" borderId="1" applyNumberFormat="0" applyAlignment="0" applyProtection="0"/>
    <xf numFmtId="0" fontId="76" fillId="24" borderId="0" applyNumberFormat="0" applyBorder="0" applyAlignment="0" applyProtection="0"/>
    <xf numFmtId="0" fontId="77" fillId="0" borderId="4" applyNumberFormat="0" applyFill="0" applyAlignment="0" applyProtection="0"/>
    <xf numFmtId="0" fontId="78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79" fillId="20" borderId="5" applyNumberFormat="0" applyAlignment="0" applyProtection="0"/>
    <xf numFmtId="0" fontId="0" fillId="32" borderId="6" applyNumberFormat="0" applyFon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0" fontId="8" fillId="0" borderId="0" xfId="69" applyFont="1" applyAlignment="1">
      <alignment horizontal="center"/>
      <protection/>
    </xf>
    <xf numFmtId="0" fontId="8" fillId="0" borderId="0" xfId="69" applyFont="1">
      <alignment/>
      <protection/>
    </xf>
    <xf numFmtId="194" fontId="8" fillId="0" borderId="0" xfId="69" applyNumberFormat="1" applyFont="1">
      <alignment/>
      <protection/>
    </xf>
    <xf numFmtId="194" fontId="9" fillId="0" borderId="0" xfId="69" applyNumberFormat="1" applyFont="1">
      <alignment/>
      <protection/>
    </xf>
    <xf numFmtId="0" fontId="9" fillId="0" borderId="0" xfId="69" applyFont="1">
      <alignment/>
      <protection/>
    </xf>
    <xf numFmtId="0" fontId="10" fillId="0" borderId="0" xfId="69" applyFont="1">
      <alignment/>
      <protection/>
    </xf>
    <xf numFmtId="194" fontId="10" fillId="0" borderId="0" xfId="52" applyFont="1" applyAlignment="1">
      <alignment/>
    </xf>
    <xf numFmtId="194" fontId="10" fillId="0" borderId="0" xfId="69" applyNumberFormat="1" applyFont="1">
      <alignment/>
      <protection/>
    </xf>
    <xf numFmtId="4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3" fontId="12" fillId="0" borderId="0" xfId="33" applyFont="1" applyAlignment="1">
      <alignment/>
    </xf>
    <xf numFmtId="40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0" fontId="14" fillId="0" borderId="0" xfId="0" applyNumberFormat="1" applyFont="1" applyBorder="1" applyAlignment="1">
      <alignment/>
    </xf>
    <xf numFmtId="4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43" fontId="4" fillId="0" borderId="0" xfId="0" applyNumberFormat="1" applyFont="1" applyAlignment="1">
      <alignment/>
    </xf>
    <xf numFmtId="0" fontId="12" fillId="0" borderId="0" xfId="65" applyFont="1" applyAlignment="1">
      <alignment horizontal="center"/>
      <protection/>
    </xf>
    <xf numFmtId="43" fontId="12" fillId="0" borderId="0" xfId="49" applyFont="1" applyAlignment="1">
      <alignment/>
    </xf>
    <xf numFmtId="0" fontId="12" fillId="0" borderId="0" xfId="65" applyFont="1">
      <alignment/>
      <protection/>
    </xf>
    <xf numFmtId="0" fontId="12" fillId="0" borderId="0" xfId="65" applyFont="1" applyAlignment="1">
      <alignment horizontal="left"/>
      <protection/>
    </xf>
    <xf numFmtId="43" fontId="10" fillId="0" borderId="0" xfId="33" applyFont="1" applyAlignment="1">
      <alignment/>
    </xf>
    <xf numFmtId="0" fontId="16" fillId="0" borderId="0" xfId="0" applyFont="1" applyAlignment="1">
      <alignment/>
    </xf>
    <xf numFmtId="43" fontId="16" fillId="0" borderId="0" xfId="0" applyNumberFormat="1" applyFont="1" applyAlignment="1">
      <alignment/>
    </xf>
    <xf numFmtId="43" fontId="16" fillId="0" borderId="0" xfId="33" applyFont="1" applyAlignment="1">
      <alignment/>
    </xf>
    <xf numFmtId="0" fontId="18" fillId="0" borderId="0" xfId="0" applyFont="1" applyAlignment="1">
      <alignment/>
    </xf>
    <xf numFmtId="43" fontId="16" fillId="0" borderId="1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43" fontId="16" fillId="0" borderId="0" xfId="0" applyNumberFormat="1" applyFont="1" applyBorder="1" applyAlignment="1">
      <alignment/>
    </xf>
    <xf numFmtId="43" fontId="16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7" fillId="0" borderId="11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43" fontId="21" fillId="0" borderId="0" xfId="0" applyNumberFormat="1" applyFont="1" applyAlignment="1">
      <alignment/>
    </xf>
    <xf numFmtId="43" fontId="17" fillId="0" borderId="0" xfId="0" applyNumberFormat="1" applyFont="1" applyAlignment="1">
      <alignment/>
    </xf>
    <xf numFmtId="43" fontId="20" fillId="0" borderId="0" xfId="0" applyNumberFormat="1" applyFont="1" applyBorder="1" applyAlignment="1">
      <alignment/>
    </xf>
    <xf numFmtId="40" fontId="16" fillId="0" borderId="0" xfId="0" applyNumberFormat="1" applyFont="1" applyBorder="1" applyAlignment="1">
      <alignment/>
    </xf>
    <xf numFmtId="0" fontId="24" fillId="0" borderId="12" xfId="69" applyFont="1" applyBorder="1" applyAlignment="1">
      <alignment horizontal="center"/>
      <protection/>
    </xf>
    <xf numFmtId="194" fontId="24" fillId="0" borderId="12" xfId="52" applyFont="1" applyBorder="1" applyAlignment="1">
      <alignment horizontal="center"/>
    </xf>
    <xf numFmtId="43" fontId="24" fillId="0" borderId="12" xfId="33" applyFont="1" applyBorder="1" applyAlignment="1">
      <alignment horizontal="center"/>
    </xf>
    <xf numFmtId="0" fontId="24" fillId="0" borderId="13" xfId="69" applyFont="1" applyBorder="1">
      <alignment/>
      <protection/>
    </xf>
    <xf numFmtId="194" fontId="24" fillId="0" borderId="13" xfId="52" applyFont="1" applyBorder="1" applyAlignment="1">
      <alignment horizontal="center"/>
    </xf>
    <xf numFmtId="43" fontId="24" fillId="0" borderId="13" xfId="33" applyFont="1" applyBorder="1" applyAlignment="1">
      <alignment horizontal="center"/>
    </xf>
    <xf numFmtId="0" fontId="25" fillId="0" borderId="14" xfId="69" applyFont="1" applyBorder="1">
      <alignment/>
      <protection/>
    </xf>
    <xf numFmtId="0" fontId="24" fillId="0" borderId="0" xfId="69" applyFont="1">
      <alignment/>
      <protection/>
    </xf>
    <xf numFmtId="43" fontId="24" fillId="0" borderId="14" xfId="69" applyNumberFormat="1" applyFont="1" applyBorder="1">
      <alignment/>
      <protection/>
    </xf>
    <xf numFmtId="0" fontId="24" fillId="0" borderId="14" xfId="69" applyFont="1" applyBorder="1">
      <alignment/>
      <protection/>
    </xf>
    <xf numFmtId="43" fontId="24" fillId="0" borderId="14" xfId="33" applyFont="1" applyBorder="1" applyAlignment="1">
      <alignment/>
    </xf>
    <xf numFmtId="194" fontId="24" fillId="0" borderId="14" xfId="52" applyFont="1" applyBorder="1" applyAlignment="1">
      <alignment/>
    </xf>
    <xf numFmtId="0" fontId="24" fillId="0" borderId="15" xfId="69" applyFont="1" applyBorder="1">
      <alignment/>
      <protection/>
    </xf>
    <xf numFmtId="43" fontId="24" fillId="0" borderId="15" xfId="69" applyNumberFormat="1" applyFont="1" applyBorder="1">
      <alignment/>
      <protection/>
    </xf>
    <xf numFmtId="194" fontId="24" fillId="0" borderId="15" xfId="69" applyNumberFormat="1" applyFont="1" applyBorder="1">
      <alignment/>
      <protection/>
    </xf>
    <xf numFmtId="43" fontId="24" fillId="0" borderId="15" xfId="33" applyFont="1" applyBorder="1" applyAlignment="1">
      <alignment/>
    </xf>
    <xf numFmtId="194" fontId="24" fillId="0" borderId="15" xfId="52" applyFont="1" applyBorder="1" applyAlignment="1">
      <alignment/>
    </xf>
    <xf numFmtId="194" fontId="24" fillId="0" borderId="0" xfId="69" applyNumberFormat="1" applyFont="1">
      <alignment/>
      <protection/>
    </xf>
    <xf numFmtId="43" fontId="24" fillId="0" borderId="0" xfId="33" applyFont="1" applyAlignment="1">
      <alignment/>
    </xf>
    <xf numFmtId="43" fontId="24" fillId="0" borderId="16" xfId="69" applyNumberFormat="1" applyFont="1" applyBorder="1">
      <alignment/>
      <protection/>
    </xf>
    <xf numFmtId="0" fontId="24" fillId="0" borderId="17" xfId="69" applyFont="1" applyBorder="1">
      <alignment/>
      <protection/>
    </xf>
    <xf numFmtId="43" fontId="24" fillId="0" borderId="0" xfId="69" applyNumberFormat="1" applyFont="1" applyBorder="1">
      <alignment/>
      <protection/>
    </xf>
    <xf numFmtId="194" fontId="24" fillId="0" borderId="17" xfId="52" applyFont="1" applyBorder="1" applyAlignment="1">
      <alignment/>
    </xf>
    <xf numFmtId="194" fontId="16" fillId="0" borderId="0" xfId="53" applyFont="1" applyAlignment="1">
      <alignment/>
    </xf>
    <xf numFmtId="43" fontId="24" fillId="0" borderId="18" xfId="33" applyFont="1" applyBorder="1" applyAlignment="1">
      <alignment/>
    </xf>
    <xf numFmtId="0" fontId="26" fillId="0" borderId="19" xfId="69" applyFont="1" applyBorder="1" applyAlignment="1">
      <alignment horizontal="center"/>
      <protection/>
    </xf>
    <xf numFmtId="43" fontId="26" fillId="0" borderId="20" xfId="69" applyNumberFormat="1" applyFont="1" applyBorder="1">
      <alignment/>
      <protection/>
    </xf>
    <xf numFmtId="194" fontId="26" fillId="0" borderId="20" xfId="69" applyNumberFormat="1" applyFont="1" applyBorder="1">
      <alignment/>
      <protection/>
    </xf>
    <xf numFmtId="43" fontId="26" fillId="0" borderId="20" xfId="33" applyFont="1" applyBorder="1" applyAlignment="1">
      <alignment/>
    </xf>
    <xf numFmtId="194" fontId="26" fillId="0" borderId="20" xfId="52" applyFont="1" applyBorder="1" applyAlignment="1">
      <alignment/>
    </xf>
    <xf numFmtId="0" fontId="24" fillId="0" borderId="21" xfId="69" applyFont="1" applyBorder="1">
      <alignment/>
      <protection/>
    </xf>
    <xf numFmtId="0" fontId="24" fillId="0" borderId="22" xfId="69" applyFont="1" applyBorder="1">
      <alignment/>
      <protection/>
    </xf>
    <xf numFmtId="0" fontId="24" fillId="0" borderId="23" xfId="69" applyFont="1" applyBorder="1">
      <alignment/>
      <protection/>
    </xf>
    <xf numFmtId="43" fontId="24" fillId="0" borderId="23" xfId="33" applyFont="1" applyBorder="1" applyAlignment="1">
      <alignment/>
    </xf>
    <xf numFmtId="194" fontId="24" fillId="0" borderId="23" xfId="52" applyFont="1" applyBorder="1" applyAlignment="1">
      <alignment/>
    </xf>
    <xf numFmtId="0" fontId="24" fillId="0" borderId="24" xfId="69" applyFont="1" applyBorder="1">
      <alignment/>
      <protection/>
    </xf>
    <xf numFmtId="0" fontId="25" fillId="0" borderId="25" xfId="69" applyFont="1" applyFill="1" applyBorder="1">
      <alignment/>
      <protection/>
    </xf>
    <xf numFmtId="0" fontId="24" fillId="0" borderId="25" xfId="69" applyFont="1" applyBorder="1">
      <alignment/>
      <protection/>
    </xf>
    <xf numFmtId="43" fontId="24" fillId="0" borderId="25" xfId="33" applyFont="1" applyBorder="1" applyAlignment="1">
      <alignment/>
    </xf>
    <xf numFmtId="194" fontId="24" fillId="0" borderId="25" xfId="52" applyFont="1" applyBorder="1" applyAlignment="1">
      <alignment/>
    </xf>
    <xf numFmtId="0" fontId="24" fillId="0" borderId="15" xfId="69" applyFont="1" applyFill="1" applyBorder="1">
      <alignment/>
      <protection/>
    </xf>
    <xf numFmtId="43" fontId="24" fillId="0" borderId="15" xfId="68" applyNumberFormat="1" applyFont="1" applyBorder="1">
      <alignment/>
      <protection/>
    </xf>
    <xf numFmtId="194" fontId="24" fillId="0" borderId="0" xfId="52" applyFont="1" applyAlignment="1">
      <alignment/>
    </xf>
    <xf numFmtId="43" fontId="24" fillId="0" borderId="19" xfId="68" applyNumberFormat="1" applyFont="1" applyBorder="1">
      <alignment/>
      <protection/>
    </xf>
    <xf numFmtId="43" fontId="24" fillId="0" borderId="19" xfId="69" applyNumberFormat="1" applyFont="1" applyBorder="1">
      <alignment/>
      <protection/>
    </xf>
    <xf numFmtId="43" fontId="24" fillId="0" borderId="19" xfId="33" applyFont="1" applyBorder="1" applyAlignment="1">
      <alignment/>
    </xf>
    <xf numFmtId="194" fontId="24" fillId="0" borderId="19" xfId="52" applyFont="1" applyBorder="1" applyAlignment="1">
      <alignment/>
    </xf>
    <xf numFmtId="43" fontId="24" fillId="0" borderId="18" xfId="68" applyNumberFormat="1" applyFont="1" applyBorder="1">
      <alignment/>
      <protection/>
    </xf>
    <xf numFmtId="43" fontId="24" fillId="0" borderId="18" xfId="69" applyNumberFormat="1" applyFont="1" applyBorder="1">
      <alignment/>
      <protection/>
    </xf>
    <xf numFmtId="194" fontId="24" fillId="0" borderId="18" xfId="52" applyFont="1" applyBorder="1" applyAlignment="1">
      <alignment/>
    </xf>
    <xf numFmtId="0" fontId="26" fillId="0" borderId="26" xfId="69" applyFont="1" applyFill="1" applyBorder="1" applyAlignment="1">
      <alignment horizontal="center"/>
      <protection/>
    </xf>
    <xf numFmtId="0" fontId="24" fillId="0" borderId="0" xfId="69" applyFont="1" applyFill="1" applyBorder="1">
      <alignment/>
      <protection/>
    </xf>
    <xf numFmtId="0" fontId="24" fillId="0" borderId="0" xfId="69" applyFont="1" applyBorder="1">
      <alignment/>
      <protection/>
    </xf>
    <xf numFmtId="43" fontId="24" fillId="0" borderId="0" xfId="33" applyFont="1" applyBorder="1" applyAlignment="1">
      <alignment/>
    </xf>
    <xf numFmtId="194" fontId="24" fillId="0" borderId="0" xfId="52" applyFont="1" applyBorder="1" applyAlignment="1">
      <alignment/>
    </xf>
    <xf numFmtId="0" fontId="19" fillId="0" borderId="0" xfId="69" applyFont="1">
      <alignment/>
      <protection/>
    </xf>
    <xf numFmtId="43" fontId="19" fillId="0" borderId="0" xfId="33" applyFont="1" applyAlignment="1">
      <alignment/>
    </xf>
    <xf numFmtId="194" fontId="19" fillId="0" borderId="0" xfId="52" applyFont="1" applyAlignment="1">
      <alignment/>
    </xf>
    <xf numFmtId="43" fontId="19" fillId="0" borderId="0" xfId="69" applyNumberFormat="1" applyFont="1">
      <alignment/>
      <protection/>
    </xf>
    <xf numFmtId="194" fontId="19" fillId="0" borderId="0" xfId="69" applyNumberFormat="1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 applyAlignment="1">
      <alignment horizontal="left"/>
      <protection/>
    </xf>
    <xf numFmtId="0" fontId="16" fillId="0" borderId="26" xfId="65" applyFont="1" applyBorder="1" applyAlignment="1">
      <alignment horizontal="center"/>
      <protection/>
    </xf>
    <xf numFmtId="0" fontId="16" fillId="0" borderId="27" xfId="65" applyFont="1" applyBorder="1" applyAlignment="1">
      <alignment horizontal="center" vertical="center"/>
      <protection/>
    </xf>
    <xf numFmtId="0" fontId="16" fillId="0" borderId="25" xfId="65" applyFont="1" applyBorder="1" applyAlignment="1">
      <alignment horizontal="center" vertical="center"/>
      <protection/>
    </xf>
    <xf numFmtId="194" fontId="16" fillId="0" borderId="25" xfId="53" applyFont="1" applyBorder="1" applyAlignment="1">
      <alignment/>
    </xf>
    <xf numFmtId="194" fontId="16" fillId="0" borderId="0" xfId="53" applyFont="1" applyBorder="1" applyAlignment="1">
      <alignment/>
    </xf>
    <xf numFmtId="0" fontId="16" fillId="0" borderId="14" xfId="65" applyFont="1" applyBorder="1" applyAlignment="1">
      <alignment horizontal="center" vertical="center"/>
      <protection/>
    </xf>
    <xf numFmtId="0" fontId="17" fillId="0" borderId="0" xfId="65" applyFont="1" applyBorder="1" applyAlignment="1">
      <alignment horizontal="center"/>
      <protection/>
    </xf>
    <xf numFmtId="194" fontId="17" fillId="0" borderId="0" xfId="53" applyFont="1" applyBorder="1" applyAlignment="1">
      <alignment/>
    </xf>
    <xf numFmtId="194" fontId="17" fillId="0" borderId="13" xfId="53" applyFont="1" applyBorder="1" applyAlignment="1">
      <alignment/>
    </xf>
    <xf numFmtId="0" fontId="16" fillId="0" borderId="0" xfId="65" applyFont="1" applyBorder="1" applyAlignment="1">
      <alignment horizontal="center" vertical="center"/>
      <protection/>
    </xf>
    <xf numFmtId="194" fontId="16" fillId="0" borderId="18" xfId="53" applyNumberFormat="1" applyFont="1" applyBorder="1" applyAlignment="1">
      <alignment/>
    </xf>
    <xf numFmtId="43" fontId="27" fillId="0" borderId="0" xfId="33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23" xfId="65" applyFont="1" applyBorder="1" applyAlignment="1">
      <alignment horizontal="center" vertical="center"/>
      <protection/>
    </xf>
    <xf numFmtId="0" fontId="17" fillId="0" borderId="23" xfId="75" applyFont="1" applyBorder="1" applyAlignment="1">
      <alignment horizontal="center"/>
      <protection/>
    </xf>
    <xf numFmtId="194" fontId="17" fillId="0" borderId="23" xfId="53" applyFont="1" applyBorder="1" applyAlignment="1">
      <alignment/>
    </xf>
    <xf numFmtId="0" fontId="16" fillId="0" borderId="23" xfId="65" applyFont="1" applyBorder="1" applyAlignment="1">
      <alignment/>
      <protection/>
    </xf>
    <xf numFmtId="0" fontId="16" fillId="0" borderId="28" xfId="75" applyFont="1" applyBorder="1">
      <alignment/>
      <protection/>
    </xf>
    <xf numFmtId="194" fontId="16" fillId="0" borderId="27" xfId="53" applyFont="1" applyBorder="1" applyAlignment="1">
      <alignment/>
    </xf>
    <xf numFmtId="0" fontId="16" fillId="0" borderId="27" xfId="65" applyFont="1" applyBorder="1" applyAlignment="1">
      <alignment/>
      <protection/>
    </xf>
    <xf numFmtId="0" fontId="28" fillId="0" borderId="15" xfId="65" applyFont="1" applyBorder="1" applyAlignment="1">
      <alignment horizontal="center" vertical="center"/>
      <protection/>
    </xf>
    <xf numFmtId="0" fontId="16" fillId="0" borderId="25" xfId="65" applyFont="1" applyBorder="1" applyAlignment="1">
      <alignment/>
      <protection/>
    </xf>
    <xf numFmtId="49" fontId="16" fillId="0" borderId="25" xfId="75" applyNumberFormat="1" applyFont="1" applyBorder="1">
      <alignment/>
      <protection/>
    </xf>
    <xf numFmtId="0" fontId="29" fillId="0" borderId="25" xfId="71" applyFont="1" applyBorder="1">
      <alignment/>
      <protection/>
    </xf>
    <xf numFmtId="0" fontId="16" fillId="0" borderId="29" xfId="71" applyFont="1" applyBorder="1">
      <alignment/>
      <protection/>
    </xf>
    <xf numFmtId="0" fontId="16" fillId="0" borderId="18" xfId="65" applyFont="1" applyBorder="1" applyAlignment="1">
      <alignment/>
      <protection/>
    </xf>
    <xf numFmtId="194" fontId="12" fillId="0" borderId="0" xfId="53" applyFont="1" applyAlignment="1">
      <alignment/>
    </xf>
    <xf numFmtId="43" fontId="17" fillId="0" borderId="13" xfId="49" applyFont="1" applyBorder="1" applyAlignment="1">
      <alignment/>
    </xf>
    <xf numFmtId="0" fontId="16" fillId="0" borderId="30" xfId="65" applyFont="1" applyBorder="1" applyAlignment="1">
      <alignment horizontal="center" vertical="center"/>
      <protection/>
    </xf>
    <xf numFmtId="0" fontId="17" fillId="0" borderId="30" xfId="65" applyFont="1" applyBorder="1" applyAlignment="1">
      <alignment horizontal="center"/>
      <protection/>
    </xf>
    <xf numFmtId="194" fontId="17" fillId="0" borderId="30" xfId="53" applyFont="1" applyBorder="1" applyAlignment="1">
      <alignment/>
    </xf>
    <xf numFmtId="0" fontId="16" fillId="0" borderId="30" xfId="65" applyFont="1" applyBorder="1" applyAlignment="1">
      <alignment/>
      <protection/>
    </xf>
    <xf numFmtId="0" fontId="16" fillId="0" borderId="0" xfId="65" applyFont="1" applyAlignment="1">
      <alignment/>
      <protection/>
    </xf>
    <xf numFmtId="0" fontId="12" fillId="0" borderId="0" xfId="65" applyFont="1" applyAlignment="1">
      <alignment/>
      <protection/>
    </xf>
    <xf numFmtId="49" fontId="17" fillId="0" borderId="26" xfId="65" applyNumberFormat="1" applyFont="1" applyBorder="1" applyAlignment="1">
      <alignment horizontal="center" vertical="center"/>
      <protection/>
    </xf>
    <xf numFmtId="49" fontId="31" fillId="0" borderId="0" xfId="64" applyNumberFormat="1" applyFont="1">
      <alignment/>
      <protection/>
    </xf>
    <xf numFmtId="0" fontId="31" fillId="0" borderId="0" xfId="64" applyFont="1">
      <alignment/>
      <protection/>
    </xf>
    <xf numFmtId="0" fontId="5" fillId="0" borderId="0" xfId="64" applyFont="1" applyBorder="1">
      <alignment/>
      <protection/>
    </xf>
    <xf numFmtId="0" fontId="5" fillId="0" borderId="0" xfId="64" applyFont="1">
      <alignment/>
      <protection/>
    </xf>
    <xf numFmtId="49" fontId="31" fillId="0" borderId="12" xfId="64" applyNumberFormat="1" applyFont="1" applyBorder="1" applyAlignment="1">
      <alignment horizontal="center"/>
      <protection/>
    </xf>
    <xf numFmtId="0" fontId="31" fillId="0" borderId="31" xfId="64" applyFont="1" applyBorder="1" applyAlignment="1">
      <alignment horizontal="center"/>
      <protection/>
    </xf>
    <xf numFmtId="0" fontId="31" fillId="0" borderId="12" xfId="64" applyFont="1" applyBorder="1">
      <alignment/>
      <protection/>
    </xf>
    <xf numFmtId="0" fontId="31" fillId="0" borderId="12" xfId="64" applyFont="1" applyBorder="1" applyAlignment="1">
      <alignment horizontal="center"/>
      <protection/>
    </xf>
    <xf numFmtId="49" fontId="31" fillId="0" borderId="13" xfId="64" applyNumberFormat="1" applyFont="1" applyBorder="1" applyAlignment="1">
      <alignment horizontal="center"/>
      <protection/>
    </xf>
    <xf numFmtId="0" fontId="31" fillId="0" borderId="21" xfId="64" applyFont="1" applyBorder="1" applyAlignment="1">
      <alignment horizontal="center"/>
      <protection/>
    </xf>
    <xf numFmtId="0" fontId="31" fillId="0" borderId="13" xfId="64" applyFont="1" applyBorder="1">
      <alignment/>
      <protection/>
    </xf>
    <xf numFmtId="0" fontId="31" fillId="0" borderId="13" xfId="64" applyFont="1" applyBorder="1" applyAlignment="1">
      <alignment horizontal="center"/>
      <protection/>
    </xf>
    <xf numFmtId="43" fontId="31" fillId="0" borderId="15" xfId="64" applyNumberFormat="1" applyFont="1" applyBorder="1">
      <alignment/>
      <protection/>
    </xf>
    <xf numFmtId="0" fontId="31" fillId="0" borderId="15" xfId="64" applyFont="1" applyBorder="1" applyAlignment="1">
      <alignment horizontal="center"/>
      <protection/>
    </xf>
    <xf numFmtId="43" fontId="31" fillId="0" borderId="15" xfId="64" applyNumberFormat="1" applyFont="1" applyBorder="1" applyAlignment="1">
      <alignment horizontal="center"/>
      <protection/>
    </xf>
    <xf numFmtId="0" fontId="24" fillId="0" borderId="15" xfId="64" applyFont="1" applyBorder="1">
      <alignment/>
      <protection/>
    </xf>
    <xf numFmtId="0" fontId="24" fillId="0" borderId="15" xfId="64" applyFont="1" applyBorder="1" applyAlignment="1">
      <alignment horizontal="center"/>
      <protection/>
    </xf>
    <xf numFmtId="43" fontId="31" fillId="0" borderId="25" xfId="64" applyNumberFormat="1" applyFont="1" applyBorder="1">
      <alignment/>
      <protection/>
    </xf>
    <xf numFmtId="0" fontId="31" fillId="0" borderId="25" xfId="64" applyFont="1" applyBorder="1" applyAlignment="1">
      <alignment horizontal="center"/>
      <protection/>
    </xf>
    <xf numFmtId="43" fontId="31" fillId="0" borderId="18" xfId="64" applyNumberFormat="1" applyFont="1" applyBorder="1">
      <alignment/>
      <protection/>
    </xf>
    <xf numFmtId="0" fontId="31" fillId="0" borderId="18" xfId="64" applyFont="1" applyBorder="1" applyAlignment="1">
      <alignment horizontal="center"/>
      <protection/>
    </xf>
    <xf numFmtId="43" fontId="31" fillId="0" borderId="19" xfId="64" applyNumberFormat="1" applyFont="1" applyBorder="1">
      <alignment/>
      <protection/>
    </xf>
    <xf numFmtId="0" fontId="31" fillId="0" borderId="19" xfId="64" applyFont="1" applyBorder="1" applyAlignment="1">
      <alignment horizontal="center"/>
      <protection/>
    </xf>
    <xf numFmtId="0" fontId="31" fillId="0" borderId="27" xfId="64" applyFont="1" applyBorder="1">
      <alignment/>
      <protection/>
    </xf>
    <xf numFmtId="0" fontId="31" fillId="0" borderId="27" xfId="64" applyFont="1" applyBorder="1" applyAlignment="1">
      <alignment horizontal="center"/>
      <protection/>
    </xf>
    <xf numFmtId="0" fontId="5" fillId="0" borderId="14" xfId="64" applyFont="1" applyBorder="1">
      <alignment/>
      <protection/>
    </xf>
    <xf numFmtId="0" fontId="5" fillId="0" borderId="15" xfId="64" applyFont="1" applyBorder="1">
      <alignment/>
      <protection/>
    </xf>
    <xf numFmtId="49" fontId="31" fillId="0" borderId="25" xfId="64" applyNumberFormat="1" applyFont="1" applyBorder="1" applyAlignment="1">
      <alignment horizontal="center"/>
      <protection/>
    </xf>
    <xf numFmtId="0" fontId="31" fillId="0" borderId="32" xfId="64" applyFont="1" applyBorder="1" applyAlignment="1">
      <alignment horizontal="left"/>
      <protection/>
    </xf>
    <xf numFmtId="0" fontId="31" fillId="0" borderId="17" xfId="64" applyFont="1" applyBorder="1" applyAlignment="1">
      <alignment horizontal="left"/>
      <protection/>
    </xf>
    <xf numFmtId="49" fontId="31" fillId="0" borderId="15" xfId="64" applyNumberFormat="1" applyFont="1" applyBorder="1" applyAlignment="1">
      <alignment horizontal="center"/>
      <protection/>
    </xf>
    <xf numFmtId="0" fontId="31" fillId="0" borderId="33" xfId="64" applyFont="1" applyBorder="1" applyAlignment="1">
      <alignment horizontal="left"/>
      <protection/>
    </xf>
    <xf numFmtId="0" fontId="31" fillId="0" borderId="34" xfId="64" applyFont="1" applyBorder="1" applyAlignment="1">
      <alignment horizontal="left"/>
      <protection/>
    </xf>
    <xf numFmtId="0" fontId="24" fillId="0" borderId="19" xfId="64" applyFont="1" applyBorder="1" applyAlignment="1">
      <alignment horizontal="center"/>
      <protection/>
    </xf>
    <xf numFmtId="49" fontId="31" fillId="0" borderId="19" xfId="64" applyNumberFormat="1" applyFont="1" applyBorder="1" applyAlignment="1">
      <alignment horizontal="center"/>
      <protection/>
    </xf>
    <xf numFmtId="0" fontId="31" fillId="0" borderId="15" xfId="64" applyFont="1" applyBorder="1">
      <alignment/>
      <protection/>
    </xf>
    <xf numFmtId="49" fontId="31" fillId="0" borderId="20" xfId="64" applyNumberFormat="1" applyFont="1" applyBorder="1">
      <alignment/>
      <protection/>
    </xf>
    <xf numFmtId="0" fontId="33" fillId="0" borderId="35" xfId="64" applyFont="1" applyBorder="1" applyAlignment="1">
      <alignment horizontal="center"/>
      <protection/>
    </xf>
    <xf numFmtId="0" fontId="24" fillId="0" borderId="20" xfId="64" applyFont="1" applyBorder="1" applyAlignment="1">
      <alignment horizontal="center"/>
      <protection/>
    </xf>
    <xf numFmtId="49" fontId="31" fillId="0" borderId="0" xfId="64" applyNumberFormat="1" applyFont="1" applyBorder="1">
      <alignment/>
      <protection/>
    </xf>
    <xf numFmtId="0" fontId="33" fillId="0" borderId="0" xfId="64" applyFont="1" applyBorder="1" applyAlignment="1">
      <alignment horizontal="center"/>
      <protection/>
    </xf>
    <xf numFmtId="0" fontId="24" fillId="0" borderId="0" xfId="64" applyFont="1" applyBorder="1" applyAlignment="1">
      <alignment horizontal="center"/>
      <protection/>
    </xf>
    <xf numFmtId="0" fontId="33" fillId="0" borderId="0" xfId="64" applyFont="1">
      <alignment/>
      <protection/>
    </xf>
    <xf numFmtId="49" fontId="5" fillId="0" borderId="0" xfId="64" applyNumberFormat="1" applyFont="1">
      <alignment/>
      <protection/>
    </xf>
    <xf numFmtId="0" fontId="22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35" fillId="0" borderId="0" xfId="62" applyFont="1">
      <alignment/>
      <protection/>
    </xf>
    <xf numFmtId="0" fontId="20" fillId="0" borderId="0" xfId="62" applyFont="1" applyAlignment="1">
      <alignment horizontal="center"/>
      <protection/>
    </xf>
    <xf numFmtId="0" fontId="20" fillId="0" borderId="0" xfId="62" applyFont="1" applyAlignment="1">
      <alignment horizontal="left"/>
      <protection/>
    </xf>
    <xf numFmtId="194" fontId="20" fillId="0" borderId="0" xfId="48" applyFont="1" applyAlignment="1">
      <alignment/>
    </xf>
    <xf numFmtId="0" fontId="20" fillId="0" borderId="0" xfId="62" applyFont="1">
      <alignment/>
      <protection/>
    </xf>
    <xf numFmtId="194" fontId="20" fillId="0" borderId="0" xfId="48" applyFont="1" applyAlignment="1">
      <alignment/>
    </xf>
    <xf numFmtId="194" fontId="22" fillId="0" borderId="0" xfId="48" applyFont="1" applyAlignment="1">
      <alignment/>
    </xf>
    <xf numFmtId="0" fontId="20" fillId="0" borderId="0" xfId="62" applyFont="1" applyAlignment="1">
      <alignment horizontal="right"/>
      <protection/>
    </xf>
    <xf numFmtId="194" fontId="20" fillId="0" borderId="0" xfId="48" applyFont="1" applyBorder="1" applyAlignment="1">
      <alignment/>
    </xf>
    <xf numFmtId="0" fontId="35" fillId="0" borderId="15" xfId="69" applyFont="1" applyBorder="1">
      <alignment/>
      <protection/>
    </xf>
    <xf numFmtId="0" fontId="35" fillId="0" borderId="19" xfId="69" applyFont="1" applyBorder="1">
      <alignment/>
      <protection/>
    </xf>
    <xf numFmtId="194" fontId="24" fillId="0" borderId="36" xfId="69" applyNumberFormat="1" applyFont="1" applyBorder="1">
      <alignment/>
      <protection/>
    </xf>
    <xf numFmtId="0" fontId="35" fillId="0" borderId="15" xfId="69" applyFont="1" applyFill="1" applyBorder="1">
      <alignment/>
      <protection/>
    </xf>
    <xf numFmtId="0" fontId="16" fillId="0" borderId="0" xfId="65" applyFont="1" applyBorder="1" applyAlignment="1">
      <alignment/>
      <protection/>
    </xf>
    <xf numFmtId="0" fontId="31" fillId="0" borderId="14" xfId="64" applyFont="1" applyBorder="1" applyAlignment="1">
      <alignment horizontal="center"/>
      <protection/>
    </xf>
    <xf numFmtId="43" fontId="31" fillId="0" borderId="27" xfId="64" applyNumberFormat="1" applyFont="1" applyFill="1" applyBorder="1">
      <alignment/>
      <protection/>
    </xf>
    <xf numFmtId="43" fontId="31" fillId="0" borderId="15" xfId="64" applyNumberFormat="1" applyFont="1" applyFill="1" applyBorder="1">
      <alignment/>
      <protection/>
    </xf>
    <xf numFmtId="0" fontId="4" fillId="33" borderId="0" xfId="0" applyFont="1" applyFill="1" applyAlignment="1">
      <alignment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43" fontId="36" fillId="0" borderId="0" xfId="33" applyFont="1" applyAlignment="1">
      <alignment/>
    </xf>
    <xf numFmtId="43" fontId="36" fillId="0" borderId="0" xfId="33" applyFont="1" applyBorder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43" fontId="37" fillId="0" borderId="0" xfId="0" applyNumberFormat="1" applyFont="1" applyAlignment="1">
      <alignment/>
    </xf>
    <xf numFmtId="39" fontId="36" fillId="0" borderId="0" xfId="0" applyNumberFormat="1" applyFont="1" applyBorder="1" applyAlignment="1">
      <alignment/>
    </xf>
    <xf numFmtId="43" fontId="36" fillId="0" borderId="0" xfId="0" applyNumberFormat="1" applyFont="1" applyBorder="1" applyAlignment="1">
      <alignment/>
    </xf>
    <xf numFmtId="43" fontId="39" fillId="0" borderId="0" xfId="0" applyNumberFormat="1" applyFont="1" applyAlignment="1">
      <alignment/>
    </xf>
    <xf numFmtId="43" fontId="39" fillId="0" borderId="0" xfId="33" applyFont="1" applyAlignment="1">
      <alignment/>
    </xf>
    <xf numFmtId="0" fontId="36" fillId="0" borderId="0" xfId="0" applyNumberFormat="1" applyFont="1" applyAlignment="1">
      <alignment/>
    </xf>
    <xf numFmtId="43" fontId="36" fillId="0" borderId="23" xfId="0" applyNumberFormat="1" applyFont="1" applyBorder="1" applyAlignment="1">
      <alignment/>
    </xf>
    <xf numFmtId="43" fontId="38" fillId="0" borderId="0" xfId="0" applyNumberFormat="1" applyFont="1" applyAlignment="1">
      <alignment/>
    </xf>
    <xf numFmtId="43" fontId="36" fillId="0" borderId="11" xfId="0" applyNumberFormat="1" applyFont="1" applyBorder="1" applyAlignment="1">
      <alignment/>
    </xf>
    <xf numFmtId="194" fontId="39" fillId="0" borderId="0" xfId="0" applyNumberFormat="1" applyFont="1" applyAlignment="1">
      <alignment/>
    </xf>
    <xf numFmtId="39" fontId="36" fillId="0" borderId="0" xfId="33" applyNumberFormat="1" applyFont="1" applyBorder="1" applyAlignment="1">
      <alignment/>
    </xf>
    <xf numFmtId="2" fontId="36" fillId="0" borderId="0" xfId="0" applyNumberFormat="1" applyFont="1" applyAlignment="1">
      <alignment/>
    </xf>
    <xf numFmtId="43" fontId="31" fillId="0" borderId="0" xfId="50" applyFont="1" applyAlignment="1">
      <alignment/>
    </xf>
    <xf numFmtId="43" fontId="31" fillId="0" borderId="0" xfId="47" applyFont="1" applyAlignment="1">
      <alignment/>
    </xf>
    <xf numFmtId="43" fontId="31" fillId="0" borderId="0" xfId="50" applyFont="1" applyFill="1" applyAlignment="1">
      <alignment/>
    </xf>
    <xf numFmtId="43" fontId="31" fillId="0" borderId="12" xfId="47" applyFont="1" applyBorder="1" applyAlignment="1">
      <alignment horizontal="center"/>
    </xf>
    <xf numFmtId="43" fontId="31" fillId="0" borderId="12" xfId="50" applyFont="1" applyFill="1" applyBorder="1" applyAlignment="1">
      <alignment horizontal="center"/>
    </xf>
    <xf numFmtId="43" fontId="31" fillId="0" borderId="26" xfId="50" applyFont="1" applyBorder="1" applyAlignment="1">
      <alignment/>
    </xf>
    <xf numFmtId="43" fontId="19" fillId="0" borderId="26" xfId="50" applyFont="1" applyBorder="1" applyAlignment="1">
      <alignment/>
    </xf>
    <xf numFmtId="43" fontId="31" fillId="0" borderId="13" xfId="47" applyFont="1" applyBorder="1" applyAlignment="1">
      <alignment horizontal="center"/>
    </xf>
    <xf numFmtId="43" fontId="31" fillId="0" borderId="13" xfId="50" applyFont="1" applyFill="1" applyBorder="1" applyAlignment="1">
      <alignment horizontal="center"/>
    </xf>
    <xf numFmtId="232" fontId="31" fillId="0" borderId="27" xfId="70" applyNumberFormat="1" applyFont="1" applyBorder="1" applyAlignment="1">
      <alignment horizontal="center"/>
      <protection/>
    </xf>
    <xf numFmtId="43" fontId="31" fillId="0" borderId="27" xfId="50" applyFont="1" applyBorder="1" applyAlignment="1">
      <alignment/>
    </xf>
    <xf numFmtId="43" fontId="31" fillId="0" borderId="37" xfId="50" applyFont="1" applyBorder="1" applyAlignment="1">
      <alignment/>
    </xf>
    <xf numFmtId="43" fontId="31" fillId="0" borderId="27" xfId="50" applyFont="1" applyBorder="1" applyAlignment="1">
      <alignment horizontal="center"/>
    </xf>
    <xf numFmtId="43" fontId="31" fillId="0" borderId="27" xfId="50" applyFont="1" applyFill="1" applyBorder="1" applyAlignment="1">
      <alignment horizontal="center"/>
    </xf>
    <xf numFmtId="43" fontId="5" fillId="0" borderId="0" xfId="64" applyNumberFormat="1" applyFont="1" applyBorder="1">
      <alignment/>
      <protection/>
    </xf>
    <xf numFmtId="232" fontId="31" fillId="0" borderId="15" xfId="70" applyNumberFormat="1" applyFont="1" applyBorder="1" applyAlignment="1">
      <alignment horizontal="center"/>
      <protection/>
    </xf>
    <xf numFmtId="0" fontId="31" fillId="0" borderId="15" xfId="72" applyFont="1" applyBorder="1" applyAlignment="1">
      <alignment horizontal="left"/>
      <protection/>
    </xf>
    <xf numFmtId="43" fontId="31" fillId="0" borderId="25" xfId="50" applyFont="1" applyBorder="1" applyAlignment="1">
      <alignment/>
    </xf>
    <xf numFmtId="43" fontId="31" fillId="0" borderId="17" xfId="50" applyFont="1" applyBorder="1" applyAlignment="1">
      <alignment/>
    </xf>
    <xf numFmtId="43" fontId="31" fillId="0" borderId="15" xfId="50" applyFont="1" applyBorder="1" applyAlignment="1">
      <alignment horizontal="center"/>
    </xf>
    <xf numFmtId="43" fontId="31" fillId="0" borderId="15" xfId="50" applyFont="1" applyFill="1" applyBorder="1" applyAlignment="1">
      <alignment horizontal="center"/>
    </xf>
    <xf numFmtId="194" fontId="31" fillId="33" borderId="15" xfId="54" applyFont="1" applyFill="1" applyBorder="1" applyAlignment="1">
      <alignment horizontal="center"/>
    </xf>
    <xf numFmtId="0" fontId="32" fillId="0" borderId="38" xfId="59" applyFont="1" applyBorder="1">
      <alignment/>
      <protection/>
    </xf>
    <xf numFmtId="43" fontId="31" fillId="0" borderId="15" xfId="47" applyFont="1" applyBorder="1" applyAlignment="1">
      <alignment horizontal="center"/>
    </xf>
    <xf numFmtId="0" fontId="31" fillId="0" borderId="17" xfId="59" applyFont="1" applyBorder="1">
      <alignment/>
      <protection/>
    </xf>
    <xf numFmtId="194" fontId="31" fillId="0" borderId="15" xfId="43" applyFont="1" applyBorder="1" applyAlignment="1">
      <alignment horizontal="center"/>
    </xf>
    <xf numFmtId="194" fontId="31" fillId="0" borderId="19" xfId="43" applyFont="1" applyBorder="1" applyAlignment="1">
      <alignment horizontal="center"/>
    </xf>
    <xf numFmtId="43" fontId="31" fillId="0" borderId="0" xfId="50" applyFont="1" applyBorder="1" applyAlignment="1">
      <alignment/>
    </xf>
    <xf numFmtId="43" fontId="31" fillId="0" borderId="14" xfId="47" applyFont="1" applyBorder="1" applyAlignment="1">
      <alignment horizontal="center"/>
    </xf>
    <xf numFmtId="43" fontId="31" fillId="0" borderId="14" xfId="50" applyFont="1" applyFill="1" applyBorder="1" applyAlignment="1">
      <alignment horizontal="center"/>
    </xf>
    <xf numFmtId="232" fontId="31" fillId="0" borderId="19" xfId="70" applyNumberFormat="1" applyFont="1" applyBorder="1" applyAlignment="1">
      <alignment horizontal="center"/>
      <protection/>
    </xf>
    <xf numFmtId="43" fontId="31" fillId="0" borderId="15" xfId="50" applyFont="1" applyBorder="1" applyAlignment="1">
      <alignment/>
    </xf>
    <xf numFmtId="43" fontId="31" fillId="0" borderId="33" xfId="50" applyFont="1" applyBorder="1" applyAlignment="1">
      <alignment/>
    </xf>
    <xf numFmtId="43" fontId="31" fillId="0" borderId="19" xfId="47" applyFont="1" applyBorder="1" applyAlignment="1">
      <alignment horizontal="center"/>
    </xf>
    <xf numFmtId="43" fontId="31" fillId="0" borderId="19" xfId="50" applyFont="1" applyFill="1" applyBorder="1" applyAlignment="1">
      <alignment horizontal="center"/>
    </xf>
    <xf numFmtId="232" fontId="31" fillId="0" borderId="18" xfId="70" applyNumberFormat="1" applyFont="1" applyBorder="1" applyAlignment="1">
      <alignment horizontal="center"/>
      <protection/>
    </xf>
    <xf numFmtId="43" fontId="31" fillId="0" borderId="18" xfId="50" applyFont="1" applyBorder="1" applyAlignment="1">
      <alignment/>
    </xf>
    <xf numFmtId="43" fontId="31" fillId="0" borderId="34" xfId="50" applyFont="1" applyBorder="1" applyAlignment="1">
      <alignment/>
    </xf>
    <xf numFmtId="43" fontId="31" fillId="0" borderId="18" xfId="47" applyFont="1" applyBorder="1" applyAlignment="1">
      <alignment horizontal="center"/>
    </xf>
    <xf numFmtId="43" fontId="31" fillId="0" borderId="18" xfId="50" applyFont="1" applyFill="1" applyBorder="1" applyAlignment="1">
      <alignment horizontal="center"/>
    </xf>
    <xf numFmtId="194" fontId="31" fillId="0" borderId="18" xfId="43" applyFont="1" applyBorder="1" applyAlignment="1">
      <alignment horizontal="center"/>
    </xf>
    <xf numFmtId="194" fontId="31" fillId="0" borderId="14" xfId="43" applyFont="1" applyBorder="1" applyAlignment="1">
      <alignment horizontal="center"/>
    </xf>
    <xf numFmtId="0" fontId="35" fillId="0" borderId="19" xfId="64" applyFont="1" applyBorder="1" applyAlignment="1">
      <alignment horizontal="center"/>
      <protection/>
    </xf>
    <xf numFmtId="194" fontId="31" fillId="0" borderId="15" xfId="54" applyFont="1" applyBorder="1" applyAlignment="1">
      <alignment horizontal="center"/>
    </xf>
    <xf numFmtId="0" fontId="31" fillId="0" borderId="39" xfId="63" applyFont="1" applyBorder="1" applyAlignment="1">
      <alignment horizontal="left"/>
      <protection/>
    </xf>
    <xf numFmtId="49" fontId="31" fillId="0" borderId="39" xfId="63" applyNumberFormat="1" applyFont="1" applyBorder="1" applyAlignment="1">
      <alignment horizontal="left"/>
      <protection/>
    </xf>
    <xf numFmtId="0" fontId="31" fillId="0" borderId="40" xfId="63" applyFont="1" applyBorder="1" applyAlignment="1">
      <alignment horizontal="left"/>
      <protection/>
    </xf>
    <xf numFmtId="194" fontId="31" fillId="33" borderId="19" xfId="54" applyFont="1" applyFill="1" applyBorder="1" applyAlignment="1">
      <alignment horizontal="center"/>
    </xf>
    <xf numFmtId="0" fontId="31" fillId="0" borderId="41" xfId="63" applyFont="1" applyBorder="1" applyAlignment="1">
      <alignment horizontal="left"/>
      <protection/>
    </xf>
    <xf numFmtId="194" fontId="31" fillId="33" borderId="18" xfId="54" applyFont="1" applyFill="1" applyBorder="1" applyAlignment="1">
      <alignment horizontal="center"/>
    </xf>
    <xf numFmtId="0" fontId="31" fillId="0" borderId="42" xfId="63" applyFont="1" applyBorder="1" applyAlignment="1">
      <alignment horizontal="left"/>
      <protection/>
    </xf>
    <xf numFmtId="194" fontId="31" fillId="33" borderId="25" xfId="54" applyFont="1" applyFill="1" applyBorder="1" applyAlignment="1">
      <alignment horizontal="center"/>
    </xf>
    <xf numFmtId="43" fontId="31" fillId="0" borderId="32" xfId="50" applyFont="1" applyBorder="1" applyAlignment="1">
      <alignment/>
    </xf>
    <xf numFmtId="43" fontId="31" fillId="0" borderId="25" xfId="47" applyFont="1" applyBorder="1" applyAlignment="1">
      <alignment horizontal="center"/>
    </xf>
    <xf numFmtId="43" fontId="31" fillId="0" borderId="25" xfId="50" applyFont="1" applyFill="1" applyBorder="1" applyAlignment="1">
      <alignment horizontal="center"/>
    </xf>
    <xf numFmtId="194" fontId="31" fillId="0" borderId="25" xfId="43" applyFont="1" applyBorder="1" applyAlignment="1">
      <alignment horizontal="center"/>
    </xf>
    <xf numFmtId="0" fontId="5" fillId="0" borderId="25" xfId="64" applyFont="1" applyBorder="1">
      <alignment/>
      <protection/>
    </xf>
    <xf numFmtId="0" fontId="31" fillId="0" borderId="38" xfId="59" applyFont="1" applyBorder="1" applyAlignment="1">
      <alignment horizontal="left"/>
      <protection/>
    </xf>
    <xf numFmtId="0" fontId="31" fillId="0" borderId="17" xfId="59" applyFont="1" applyBorder="1" applyAlignment="1">
      <alignment horizontal="left"/>
      <protection/>
    </xf>
    <xf numFmtId="0" fontId="31" fillId="0" borderId="33" xfId="59" applyFont="1" applyBorder="1" applyAlignment="1">
      <alignment horizontal="left"/>
      <protection/>
    </xf>
    <xf numFmtId="0" fontId="31" fillId="0" borderId="34" xfId="59" applyFont="1" applyBorder="1" applyAlignment="1">
      <alignment horizontal="left"/>
      <protection/>
    </xf>
    <xf numFmtId="0" fontId="31" fillId="0" borderId="32" xfId="59" applyFont="1" applyBorder="1" applyAlignment="1">
      <alignment horizontal="left"/>
      <protection/>
    </xf>
    <xf numFmtId="0" fontId="31" fillId="0" borderId="16" xfId="72" applyFont="1" applyBorder="1" applyAlignment="1">
      <alignment horizontal="left"/>
      <protection/>
    </xf>
    <xf numFmtId="49" fontId="31" fillId="0" borderId="43" xfId="72" applyNumberFormat="1" applyFont="1" applyBorder="1" applyAlignment="1">
      <alignment horizontal="left"/>
      <protection/>
    </xf>
    <xf numFmtId="0" fontId="31" fillId="0" borderId="44" xfId="72" applyFont="1" applyBorder="1" applyAlignment="1">
      <alignment horizontal="left"/>
      <protection/>
    </xf>
    <xf numFmtId="0" fontId="31" fillId="0" borderId="45" xfId="72" applyFont="1" applyBorder="1" applyAlignment="1">
      <alignment horizontal="left"/>
      <protection/>
    </xf>
    <xf numFmtId="0" fontId="31" fillId="0" borderId="43" xfId="72" applyFont="1" applyBorder="1" applyAlignment="1">
      <alignment horizontal="left"/>
      <protection/>
    </xf>
    <xf numFmtId="49" fontId="31" fillId="0" borderId="16" xfId="72" applyNumberFormat="1" applyFont="1" applyBorder="1" applyAlignment="1">
      <alignment horizontal="left"/>
      <protection/>
    </xf>
    <xf numFmtId="43" fontId="31" fillId="0" borderId="29" xfId="50" applyFont="1" applyBorder="1" applyAlignment="1">
      <alignment/>
    </xf>
    <xf numFmtId="43" fontId="33" fillId="0" borderId="20" xfId="50" applyFont="1" applyBorder="1" applyAlignment="1">
      <alignment/>
    </xf>
    <xf numFmtId="43" fontId="33" fillId="0" borderId="20" xfId="47" applyFont="1" applyBorder="1" applyAlignment="1">
      <alignment/>
    </xf>
    <xf numFmtId="43" fontId="33" fillId="0" borderId="20" xfId="50" applyFont="1" applyFill="1" applyBorder="1" applyAlignment="1">
      <alignment/>
    </xf>
    <xf numFmtId="194" fontId="33" fillId="0" borderId="20" xfId="43" applyFont="1" applyBorder="1" applyAlignment="1">
      <alignment/>
    </xf>
    <xf numFmtId="43" fontId="33" fillId="0" borderId="0" xfId="50" applyFont="1" applyBorder="1" applyAlignment="1">
      <alignment/>
    </xf>
    <xf numFmtId="43" fontId="33" fillId="0" borderId="0" xfId="47" applyFont="1" applyBorder="1" applyAlignment="1">
      <alignment/>
    </xf>
    <xf numFmtId="43" fontId="33" fillId="0" borderId="0" xfId="50" applyFont="1" applyFill="1" applyBorder="1" applyAlignment="1">
      <alignment/>
    </xf>
    <xf numFmtId="194" fontId="33" fillId="0" borderId="0" xfId="43" applyFont="1" applyBorder="1" applyAlignment="1">
      <alignment/>
    </xf>
    <xf numFmtId="194" fontId="31" fillId="0" borderId="0" xfId="43" applyFont="1" applyAlignment="1">
      <alignment/>
    </xf>
    <xf numFmtId="43" fontId="33" fillId="0" borderId="0" xfId="50" applyFont="1" applyAlignment="1">
      <alignment/>
    </xf>
    <xf numFmtId="194" fontId="31" fillId="0" borderId="0" xfId="64" applyNumberFormat="1" applyFont="1">
      <alignment/>
      <protection/>
    </xf>
    <xf numFmtId="43" fontId="33" fillId="0" borderId="23" xfId="50" applyFont="1" applyBorder="1" applyAlignment="1">
      <alignment/>
    </xf>
    <xf numFmtId="43" fontId="33" fillId="0" borderId="11" xfId="50" applyFont="1" applyBorder="1" applyAlignment="1">
      <alignment/>
    </xf>
    <xf numFmtId="43" fontId="5" fillId="0" borderId="0" xfId="50" applyFont="1" applyAlignment="1">
      <alignment/>
    </xf>
    <xf numFmtId="43" fontId="5" fillId="0" borderId="0" xfId="47" applyFont="1" applyAlignment="1">
      <alignment/>
    </xf>
    <xf numFmtId="43" fontId="5" fillId="0" borderId="0" xfId="50" applyFont="1" applyFill="1" applyAlignment="1">
      <alignment/>
    </xf>
    <xf numFmtId="43" fontId="31" fillId="0" borderId="19" xfId="50" applyFont="1" applyBorder="1" applyAlignment="1">
      <alignment/>
    </xf>
    <xf numFmtId="0" fontId="5" fillId="0" borderId="18" xfId="64" applyFont="1" applyBorder="1">
      <alignment/>
      <protection/>
    </xf>
    <xf numFmtId="0" fontId="24" fillId="0" borderId="25" xfId="64" applyFont="1" applyBorder="1" applyAlignment="1">
      <alignment horizontal="center"/>
      <protection/>
    </xf>
    <xf numFmtId="49" fontId="31" fillId="0" borderId="44" xfId="72" applyNumberFormat="1" applyFont="1" applyBorder="1" applyAlignment="1">
      <alignment horizontal="left"/>
      <protection/>
    </xf>
    <xf numFmtId="0" fontId="24" fillId="0" borderId="18" xfId="64" applyFont="1" applyBorder="1" applyAlignment="1">
      <alignment horizontal="center"/>
      <protection/>
    </xf>
    <xf numFmtId="39" fontId="36" fillId="0" borderId="23" xfId="0" applyNumberFormat="1" applyFont="1" applyBorder="1" applyAlignment="1">
      <alignment/>
    </xf>
    <xf numFmtId="43" fontId="12" fillId="0" borderId="38" xfId="51" applyFont="1" applyBorder="1" applyAlignment="1">
      <alignment/>
    </xf>
    <xf numFmtId="0" fontId="12" fillId="0" borderId="38" xfId="66" applyFont="1" applyBorder="1">
      <alignment/>
      <protection/>
    </xf>
    <xf numFmtId="43" fontId="11" fillId="0" borderId="38" xfId="51" applyFont="1" applyBorder="1" applyAlignment="1">
      <alignment/>
    </xf>
    <xf numFmtId="0" fontId="11" fillId="0" borderId="38" xfId="66" applyFont="1" applyBorder="1">
      <alignment/>
      <protection/>
    </xf>
    <xf numFmtId="194" fontId="17" fillId="0" borderId="38" xfId="44" applyFont="1" applyBorder="1" applyAlignment="1">
      <alignment horizontal="center"/>
    </xf>
    <xf numFmtId="43" fontId="17" fillId="0" borderId="38" xfId="51" applyFont="1" applyBorder="1" applyAlignment="1">
      <alignment horizontal="center"/>
    </xf>
    <xf numFmtId="0" fontId="16" fillId="0" borderId="38" xfId="66" applyFont="1" applyBorder="1" applyAlignment="1">
      <alignment horizontal="center" vertical="center"/>
      <protection/>
    </xf>
    <xf numFmtId="0" fontId="28" fillId="0" borderId="38" xfId="66" applyFont="1" applyBorder="1" applyAlignment="1">
      <alignment horizontal="center" vertical="center"/>
      <protection/>
    </xf>
    <xf numFmtId="0" fontId="12" fillId="0" borderId="38" xfId="66" applyFont="1" applyBorder="1" applyAlignment="1">
      <alignment horizontal="center"/>
      <protection/>
    </xf>
    <xf numFmtId="194" fontId="16" fillId="0" borderId="38" xfId="44" applyFont="1" applyBorder="1" applyAlignment="1">
      <alignment/>
    </xf>
    <xf numFmtId="43" fontId="16" fillId="0" borderId="38" xfId="51" applyFont="1" applyBorder="1" applyAlignment="1">
      <alignment/>
    </xf>
    <xf numFmtId="194" fontId="16" fillId="0" borderId="38" xfId="51" applyNumberFormat="1" applyFont="1" applyBorder="1" applyAlignment="1">
      <alignment/>
    </xf>
    <xf numFmtId="194" fontId="16" fillId="0" borderId="38" xfId="44" applyFont="1" applyBorder="1" applyAlignment="1">
      <alignment horizontal="center" vertical="center"/>
    </xf>
    <xf numFmtId="49" fontId="16" fillId="0" borderId="38" xfId="66" applyNumberFormat="1" applyFont="1" applyBorder="1" applyAlignment="1">
      <alignment/>
      <protection/>
    </xf>
    <xf numFmtId="0" fontId="20" fillId="0" borderId="38" xfId="73" applyFont="1" applyBorder="1">
      <alignment/>
      <protection/>
    </xf>
    <xf numFmtId="0" fontId="16" fillId="0" borderId="46" xfId="66" applyFont="1" applyBorder="1" applyAlignment="1">
      <alignment horizontal="center" vertical="center"/>
      <protection/>
    </xf>
    <xf numFmtId="194" fontId="16" fillId="0" borderId="46" xfId="44" applyFont="1" applyBorder="1" applyAlignment="1">
      <alignment/>
    </xf>
    <xf numFmtId="43" fontId="16" fillId="0" borderId="46" xfId="51" applyFont="1" applyBorder="1" applyAlignment="1">
      <alignment/>
    </xf>
    <xf numFmtId="0" fontId="16" fillId="0" borderId="47" xfId="66" applyFont="1" applyBorder="1" applyAlignment="1">
      <alignment horizontal="center" vertical="center"/>
      <protection/>
    </xf>
    <xf numFmtId="194" fontId="17" fillId="0" borderId="47" xfId="44" applyFont="1" applyBorder="1" applyAlignment="1">
      <alignment/>
    </xf>
    <xf numFmtId="43" fontId="17" fillId="0" borderId="47" xfId="51" applyFont="1" applyBorder="1" applyAlignment="1">
      <alignment/>
    </xf>
    <xf numFmtId="194" fontId="17" fillId="0" borderId="47" xfId="51" applyNumberFormat="1" applyFont="1" applyBorder="1" applyAlignment="1">
      <alignment/>
    </xf>
    <xf numFmtId="194" fontId="17" fillId="0" borderId="47" xfId="44" applyFont="1" applyBorder="1" applyAlignment="1">
      <alignment horizontal="center" vertical="center"/>
    </xf>
    <xf numFmtId="0" fontId="16" fillId="0" borderId="48" xfId="66" applyFont="1" applyBorder="1" applyAlignment="1">
      <alignment horizontal="center" vertical="center"/>
      <protection/>
    </xf>
    <xf numFmtId="0" fontId="28" fillId="0" borderId="48" xfId="66" applyFont="1" applyBorder="1" applyAlignment="1">
      <alignment horizontal="center" vertical="center"/>
      <protection/>
    </xf>
    <xf numFmtId="194" fontId="16" fillId="0" borderId="48" xfId="44" applyFont="1" applyBorder="1" applyAlignment="1">
      <alignment/>
    </xf>
    <xf numFmtId="43" fontId="16" fillId="0" borderId="48" xfId="51" applyFont="1" applyBorder="1" applyAlignment="1">
      <alignment/>
    </xf>
    <xf numFmtId="194" fontId="16" fillId="0" borderId="48" xfId="51" applyNumberFormat="1" applyFont="1" applyBorder="1" applyAlignment="1">
      <alignment/>
    </xf>
    <xf numFmtId="194" fontId="16" fillId="0" borderId="48" xfId="44" applyFont="1" applyBorder="1" applyAlignment="1">
      <alignment horizontal="center" vertical="center"/>
    </xf>
    <xf numFmtId="49" fontId="20" fillId="0" borderId="38" xfId="73" applyNumberFormat="1" applyFont="1" applyBorder="1">
      <alignment/>
      <protection/>
    </xf>
    <xf numFmtId="0" fontId="29" fillId="0" borderId="38" xfId="60" applyFont="1" applyBorder="1">
      <alignment/>
      <protection/>
    </xf>
    <xf numFmtId="49" fontId="20" fillId="0" borderId="38" xfId="66" applyNumberFormat="1" applyFont="1" applyBorder="1">
      <alignment/>
      <protection/>
    </xf>
    <xf numFmtId="194" fontId="16" fillId="0" borderId="38" xfId="44" applyFont="1" applyBorder="1" applyAlignment="1">
      <alignment horizontal="right"/>
    </xf>
    <xf numFmtId="0" fontId="20" fillId="0" borderId="38" xfId="66" applyFont="1" applyBorder="1">
      <alignment/>
      <protection/>
    </xf>
    <xf numFmtId="0" fontId="16" fillId="0" borderId="38" xfId="66" applyFont="1" applyBorder="1" applyAlignment="1">
      <alignment horizontal="center"/>
      <protection/>
    </xf>
    <xf numFmtId="0" fontId="16" fillId="0" borderId="38" xfId="66" applyFont="1" applyBorder="1">
      <alignment/>
      <protection/>
    </xf>
    <xf numFmtId="194" fontId="16" fillId="0" borderId="38" xfId="44" applyFont="1" applyBorder="1" applyAlignment="1">
      <alignment horizontal="center"/>
    </xf>
    <xf numFmtId="43" fontId="16" fillId="0" borderId="38" xfId="51" applyFont="1" applyBorder="1" applyAlignment="1">
      <alignment horizontal="center"/>
    </xf>
    <xf numFmtId="43" fontId="16" fillId="0" borderId="38" xfId="51" applyFont="1" applyBorder="1" applyAlignment="1">
      <alignment horizontal="center" vertical="center"/>
    </xf>
    <xf numFmtId="0" fontId="16" fillId="0" borderId="38" xfId="66" applyFont="1" applyBorder="1" applyAlignment="1">
      <alignment horizontal="left" vertical="center"/>
      <protection/>
    </xf>
    <xf numFmtId="0" fontId="20" fillId="0" borderId="38" xfId="60" applyFont="1" applyBorder="1">
      <alignment/>
      <protection/>
    </xf>
    <xf numFmtId="194" fontId="16" fillId="0" borderId="38" xfId="44" applyNumberFormat="1" applyFont="1" applyBorder="1" applyAlignment="1">
      <alignment/>
    </xf>
    <xf numFmtId="0" fontId="20" fillId="0" borderId="38" xfId="60" applyFont="1" applyBorder="1" applyAlignment="1">
      <alignment horizontal="left"/>
      <protection/>
    </xf>
    <xf numFmtId="0" fontId="16" fillId="0" borderId="38" xfId="66" applyFont="1" applyBorder="1" applyAlignment="1">
      <alignment horizontal="left"/>
      <protection/>
    </xf>
    <xf numFmtId="194" fontId="30" fillId="0" borderId="38" xfId="44" applyFont="1" applyBorder="1" applyAlignment="1">
      <alignment horizontal="center"/>
    </xf>
    <xf numFmtId="194" fontId="16" fillId="33" borderId="38" xfId="44" applyFont="1" applyFill="1" applyBorder="1" applyAlignment="1">
      <alignment horizontal="center" vertical="center"/>
    </xf>
    <xf numFmtId="194" fontId="12" fillId="0" borderId="38" xfId="44" applyFont="1" applyBorder="1" applyAlignment="1">
      <alignment/>
    </xf>
    <xf numFmtId="0" fontId="29" fillId="0" borderId="46" xfId="60" applyFont="1" applyBorder="1">
      <alignment/>
      <protection/>
    </xf>
    <xf numFmtId="0" fontId="16" fillId="0" borderId="46" xfId="66" applyFont="1" applyBorder="1" applyAlignment="1">
      <alignment horizontal="left" vertical="center"/>
      <protection/>
    </xf>
    <xf numFmtId="194" fontId="16" fillId="0" borderId="46" xfId="44" applyFont="1" applyBorder="1" applyAlignment="1">
      <alignment horizontal="center"/>
    </xf>
    <xf numFmtId="0" fontId="17" fillId="0" borderId="47" xfId="66" applyFont="1" applyBorder="1">
      <alignment/>
      <protection/>
    </xf>
    <xf numFmtId="194" fontId="17" fillId="0" borderId="48" xfId="44" applyFont="1" applyBorder="1" applyAlignment="1">
      <alignment/>
    </xf>
    <xf numFmtId="43" fontId="17" fillId="0" borderId="48" xfId="51" applyFont="1" applyBorder="1" applyAlignment="1">
      <alignment/>
    </xf>
    <xf numFmtId="0" fontId="42" fillId="0" borderId="38" xfId="66" applyFont="1" applyBorder="1" applyAlignment="1">
      <alignment horizontal="center" vertical="center"/>
      <protection/>
    </xf>
    <xf numFmtId="194" fontId="16" fillId="0" borderId="38" xfId="44" applyFont="1" applyFill="1" applyBorder="1" applyAlignment="1">
      <alignment/>
    </xf>
    <xf numFmtId="0" fontId="16" fillId="0" borderId="48" xfId="66" applyFont="1" applyBorder="1" applyAlignment="1">
      <alignment horizontal="center"/>
      <protection/>
    </xf>
    <xf numFmtId="0" fontId="42" fillId="0" borderId="48" xfId="66" applyFont="1" applyBorder="1" applyAlignment="1">
      <alignment horizontal="center"/>
      <protection/>
    </xf>
    <xf numFmtId="194" fontId="17" fillId="0" borderId="48" xfId="51" applyNumberFormat="1" applyFont="1" applyBorder="1" applyAlignment="1">
      <alignment/>
    </xf>
    <xf numFmtId="194" fontId="16" fillId="33" borderId="48" xfId="44" applyFont="1" applyFill="1" applyBorder="1" applyAlignment="1">
      <alignment horizontal="center" vertical="center"/>
    </xf>
    <xf numFmtId="43" fontId="17" fillId="0" borderId="38" xfId="51" applyFont="1" applyBorder="1" applyAlignment="1">
      <alignment/>
    </xf>
    <xf numFmtId="194" fontId="17" fillId="0" borderId="38" xfId="51" applyNumberFormat="1" applyFont="1" applyBorder="1" applyAlignment="1">
      <alignment/>
    </xf>
    <xf numFmtId="43" fontId="17" fillId="0" borderId="46" xfId="51" applyFont="1" applyBorder="1" applyAlignment="1">
      <alignment/>
    </xf>
    <xf numFmtId="0" fontId="16" fillId="0" borderId="47" xfId="66" applyFont="1" applyBorder="1" applyAlignment="1">
      <alignment horizontal="center"/>
      <protection/>
    </xf>
    <xf numFmtId="194" fontId="17" fillId="33" borderId="47" xfId="44" applyFont="1" applyFill="1" applyBorder="1" applyAlignment="1">
      <alignment horizontal="center" vertical="center"/>
    </xf>
    <xf numFmtId="0" fontId="42" fillId="0" borderId="38" xfId="66" applyFont="1" applyBorder="1" applyAlignment="1">
      <alignment horizontal="center"/>
      <protection/>
    </xf>
    <xf numFmtId="194" fontId="17" fillId="0" borderId="38" xfId="44" applyFont="1" applyBorder="1" applyAlignment="1">
      <alignment/>
    </xf>
    <xf numFmtId="0" fontId="17" fillId="0" borderId="38" xfId="66" applyFont="1" applyBorder="1">
      <alignment/>
      <protection/>
    </xf>
    <xf numFmtId="49" fontId="20" fillId="0" borderId="46" xfId="66" applyNumberFormat="1" applyFont="1" applyBorder="1" applyAlignment="1">
      <alignment horizontal="left" vertical="center"/>
      <protection/>
    </xf>
    <xf numFmtId="194" fontId="17" fillId="0" borderId="46" xfId="44" applyFont="1" applyBorder="1" applyAlignment="1">
      <alignment/>
    </xf>
    <xf numFmtId="0" fontId="17" fillId="0" borderId="46" xfId="66" applyFont="1" applyBorder="1">
      <alignment/>
      <protection/>
    </xf>
    <xf numFmtId="194" fontId="17" fillId="0" borderId="46" xfId="44" applyFont="1" applyBorder="1" applyAlignment="1">
      <alignment horizontal="center" vertical="center"/>
    </xf>
    <xf numFmtId="194" fontId="17" fillId="0" borderId="47" xfId="66" applyNumberFormat="1" applyFont="1" applyBorder="1">
      <alignment/>
      <protection/>
    </xf>
    <xf numFmtId="43" fontId="17" fillId="0" borderId="47" xfId="66" applyNumberFormat="1" applyFont="1" applyBorder="1">
      <alignment/>
      <protection/>
    </xf>
    <xf numFmtId="3" fontId="16" fillId="0" borderId="38" xfId="60" applyNumberFormat="1" applyFont="1" applyBorder="1">
      <alignment/>
      <protection/>
    </xf>
    <xf numFmtId="0" fontId="20" fillId="0" borderId="38" xfId="66" applyFont="1" applyBorder="1" applyAlignment="1">
      <alignment horizontal="left"/>
      <protection/>
    </xf>
    <xf numFmtId="194" fontId="17" fillId="0" borderId="47" xfId="44" applyFont="1" applyBorder="1" applyAlignment="1">
      <alignment horizontal="center"/>
    </xf>
    <xf numFmtId="0" fontId="29" fillId="0" borderId="38" xfId="60" applyFont="1" applyBorder="1" applyAlignment="1">
      <alignment horizontal="left" wrapText="1"/>
      <protection/>
    </xf>
    <xf numFmtId="43" fontId="12" fillId="0" borderId="38" xfId="51" applyFont="1" applyBorder="1" applyAlignment="1">
      <alignment horizontal="left"/>
    </xf>
    <xf numFmtId="0" fontId="12" fillId="0" borderId="38" xfId="66" applyFont="1" applyBorder="1" applyAlignment="1">
      <alignment horizontal="left"/>
      <protection/>
    </xf>
    <xf numFmtId="194" fontId="16" fillId="0" borderId="38" xfId="44" applyFont="1" applyBorder="1" applyAlignment="1">
      <alignment horizontal="left"/>
    </xf>
    <xf numFmtId="43" fontId="16" fillId="0" borderId="38" xfId="51" applyFont="1" applyBorder="1" applyAlignment="1">
      <alignment horizontal="left"/>
    </xf>
    <xf numFmtId="194" fontId="16" fillId="0" borderId="38" xfId="51" applyNumberFormat="1" applyFont="1" applyBorder="1" applyAlignment="1">
      <alignment horizontal="left"/>
    </xf>
    <xf numFmtId="43" fontId="12" fillId="0" borderId="38" xfId="66" applyNumberFormat="1" applyFont="1" applyBorder="1">
      <alignment/>
      <protection/>
    </xf>
    <xf numFmtId="49" fontId="12" fillId="0" borderId="38" xfId="66" applyNumberFormat="1" applyFont="1" applyBorder="1" applyAlignment="1">
      <alignment/>
      <protection/>
    </xf>
    <xf numFmtId="49" fontId="22" fillId="0" borderId="47" xfId="66" applyNumberFormat="1" applyFont="1" applyBorder="1" applyAlignment="1">
      <alignment horizontal="center" vertical="center"/>
      <protection/>
    </xf>
    <xf numFmtId="43" fontId="12" fillId="0" borderId="39" xfId="51" applyFont="1" applyBorder="1" applyAlignment="1">
      <alignment/>
    </xf>
    <xf numFmtId="0" fontId="22" fillId="0" borderId="47" xfId="66" applyFont="1" applyBorder="1" applyAlignment="1">
      <alignment horizontal="center"/>
      <protection/>
    </xf>
    <xf numFmtId="0" fontId="12" fillId="0" borderId="48" xfId="66" applyFont="1" applyBorder="1" applyAlignment="1">
      <alignment horizontal="center"/>
      <protection/>
    </xf>
    <xf numFmtId="0" fontId="16" fillId="0" borderId="49" xfId="66" applyFont="1" applyBorder="1" applyAlignment="1">
      <alignment horizontal="center" vertical="center"/>
      <protection/>
    </xf>
    <xf numFmtId="49" fontId="22" fillId="0" borderId="49" xfId="66" applyNumberFormat="1" applyFont="1" applyBorder="1" applyAlignment="1">
      <alignment horizontal="center" vertical="center"/>
      <protection/>
    </xf>
    <xf numFmtId="194" fontId="17" fillId="0" borderId="49" xfId="44" applyFont="1" applyBorder="1" applyAlignment="1">
      <alignment horizontal="center"/>
    </xf>
    <xf numFmtId="43" fontId="17" fillId="0" borderId="49" xfId="51" applyFont="1" applyBorder="1" applyAlignment="1">
      <alignment horizontal="center"/>
    </xf>
    <xf numFmtId="0" fontId="17" fillId="0" borderId="49" xfId="66" applyFont="1" applyBorder="1" applyAlignment="1">
      <alignment horizontal="center" vertical="center"/>
      <protection/>
    </xf>
    <xf numFmtId="194" fontId="17" fillId="33" borderId="49" xfId="44" applyFont="1" applyFill="1" applyBorder="1" applyAlignment="1">
      <alignment horizontal="center" vertical="center"/>
    </xf>
    <xf numFmtId="49" fontId="28" fillId="0" borderId="48" xfId="66" applyNumberFormat="1" applyFont="1" applyBorder="1" applyAlignment="1">
      <alignment horizontal="center"/>
      <protection/>
    </xf>
    <xf numFmtId="49" fontId="19" fillId="0" borderId="38" xfId="66" applyNumberFormat="1" applyFont="1" applyBorder="1" applyAlignment="1">
      <alignment/>
      <protection/>
    </xf>
    <xf numFmtId="49" fontId="19" fillId="0" borderId="48" xfId="66" applyNumberFormat="1" applyFont="1" applyBorder="1" applyAlignment="1">
      <alignment/>
      <protection/>
    </xf>
    <xf numFmtId="49" fontId="19" fillId="0" borderId="47" xfId="66" applyNumberFormat="1" applyFont="1" applyBorder="1" applyAlignment="1">
      <alignment/>
      <protection/>
    </xf>
    <xf numFmtId="49" fontId="19" fillId="0" borderId="38" xfId="51" applyNumberFormat="1" applyFont="1" applyBorder="1" applyAlignment="1">
      <alignment/>
    </xf>
    <xf numFmtId="49" fontId="19" fillId="0" borderId="38" xfId="51" applyNumberFormat="1" applyFont="1" applyBorder="1" applyAlignment="1">
      <alignment vertical="center"/>
    </xf>
    <xf numFmtId="49" fontId="19" fillId="0" borderId="46" xfId="51" applyNumberFormat="1" applyFont="1" applyBorder="1" applyAlignment="1">
      <alignment vertical="center"/>
    </xf>
    <xf numFmtId="49" fontId="19" fillId="0" borderId="38" xfId="66" applyNumberFormat="1" applyFont="1" applyFill="1" applyBorder="1" applyAlignment="1">
      <alignment/>
      <protection/>
    </xf>
    <xf numFmtId="49" fontId="19" fillId="0" borderId="46" xfId="66" applyNumberFormat="1" applyFont="1" applyBorder="1" applyAlignment="1">
      <alignment/>
      <protection/>
    </xf>
    <xf numFmtId="49" fontId="19" fillId="0" borderId="47" xfId="66" applyNumberFormat="1" applyFont="1" applyBorder="1">
      <alignment/>
      <protection/>
    </xf>
    <xf numFmtId="194" fontId="19" fillId="0" borderId="49" xfId="66" applyNumberFormat="1" applyFont="1" applyBorder="1" applyAlignment="1">
      <alignment vertical="center"/>
      <protection/>
    </xf>
    <xf numFmtId="194" fontId="19" fillId="0" borderId="47" xfId="66" applyNumberFormat="1" applyFont="1" applyBorder="1" applyAlignment="1">
      <alignment vertical="center"/>
      <protection/>
    </xf>
    <xf numFmtId="0" fontId="12" fillId="0" borderId="48" xfId="66" applyFont="1" applyBorder="1" applyAlignment="1">
      <alignment horizontal="left"/>
      <protection/>
    </xf>
    <xf numFmtId="194" fontId="12" fillId="0" borderId="48" xfId="44" applyFont="1" applyBorder="1" applyAlignment="1">
      <alignment/>
    </xf>
    <xf numFmtId="43" fontId="12" fillId="0" borderId="48" xfId="51" applyFont="1" applyBorder="1" applyAlignment="1">
      <alignment/>
    </xf>
    <xf numFmtId="43" fontId="12" fillId="0" borderId="48" xfId="66" applyNumberFormat="1" applyFont="1" applyBorder="1">
      <alignment/>
      <protection/>
    </xf>
    <xf numFmtId="49" fontId="12" fillId="0" borderId="48" xfId="66" applyNumberFormat="1" applyFont="1" applyBorder="1" applyAlignment="1">
      <alignment/>
      <protection/>
    </xf>
    <xf numFmtId="0" fontId="12" fillId="0" borderId="0" xfId="66" applyFont="1" applyBorder="1" applyAlignment="1">
      <alignment horizontal="center"/>
      <protection/>
    </xf>
    <xf numFmtId="0" fontId="12" fillId="0" borderId="0" xfId="66" applyFont="1" applyBorder="1" applyAlignment="1">
      <alignment horizontal="left"/>
      <protection/>
    </xf>
    <xf numFmtId="194" fontId="12" fillId="0" borderId="0" xfId="44" applyFont="1" applyBorder="1" applyAlignment="1">
      <alignment/>
    </xf>
    <xf numFmtId="43" fontId="12" fillId="0" borderId="0" xfId="51" applyFont="1" applyBorder="1" applyAlignment="1">
      <alignment/>
    </xf>
    <xf numFmtId="43" fontId="12" fillId="0" borderId="0" xfId="66" applyNumberFormat="1" applyFont="1" applyBorder="1">
      <alignment/>
      <protection/>
    </xf>
    <xf numFmtId="49" fontId="12" fillId="0" borderId="0" xfId="66" applyNumberFormat="1" applyFont="1" applyBorder="1" applyAlignment="1">
      <alignment/>
      <protection/>
    </xf>
    <xf numFmtId="0" fontId="22" fillId="0" borderId="0" xfId="66" applyFont="1" applyBorder="1" applyAlignment="1">
      <alignment horizontal="center"/>
      <protection/>
    </xf>
    <xf numFmtId="194" fontId="22" fillId="0" borderId="0" xfId="44" applyFont="1" applyBorder="1" applyAlignment="1">
      <alignment/>
    </xf>
    <xf numFmtId="43" fontId="17" fillId="0" borderId="0" xfId="51" applyFont="1" applyBorder="1" applyAlignment="1">
      <alignment/>
    </xf>
    <xf numFmtId="194" fontId="17" fillId="0" borderId="0" xfId="51" applyNumberFormat="1" applyFont="1" applyBorder="1" applyAlignment="1">
      <alignment/>
    </xf>
    <xf numFmtId="194" fontId="17" fillId="0" borderId="0" xfId="44" applyFont="1" applyBorder="1" applyAlignment="1">
      <alignment horizontal="center" vertical="center"/>
    </xf>
    <xf numFmtId="49" fontId="23" fillId="0" borderId="0" xfId="66" applyNumberFormat="1" applyFont="1" applyBorder="1" applyAlignment="1">
      <alignment/>
      <protection/>
    </xf>
    <xf numFmtId="0" fontId="22" fillId="0" borderId="0" xfId="66" applyFont="1" applyBorder="1">
      <alignment/>
      <protection/>
    </xf>
    <xf numFmtId="194" fontId="22" fillId="0" borderId="23" xfId="44" applyFont="1" applyBorder="1" applyAlignment="1">
      <alignment/>
    </xf>
    <xf numFmtId="194" fontId="22" fillId="0" borderId="11" xfId="44" applyFont="1" applyBorder="1" applyAlignment="1">
      <alignment/>
    </xf>
    <xf numFmtId="0" fontId="23" fillId="0" borderId="0" xfId="66" applyFont="1" applyBorder="1" applyAlignment="1">
      <alignment horizontal="center"/>
      <protection/>
    </xf>
    <xf numFmtId="0" fontId="17" fillId="0" borderId="0" xfId="66" applyFont="1" applyBorder="1" applyAlignment="1">
      <alignment horizontal="center"/>
      <protection/>
    </xf>
    <xf numFmtId="0" fontId="12" fillId="0" borderId="0" xfId="66" applyFont="1" applyBorder="1">
      <alignment/>
      <protection/>
    </xf>
    <xf numFmtId="194" fontId="17" fillId="0" borderId="0" xfId="44" applyFont="1" applyBorder="1" applyAlignment="1">
      <alignment/>
    </xf>
    <xf numFmtId="194" fontId="17" fillId="0" borderId="49" xfId="44" applyFont="1" applyBorder="1" applyAlignment="1">
      <alignment horizontal="left"/>
    </xf>
    <xf numFmtId="0" fontId="16" fillId="0" borderId="49" xfId="66" applyFont="1" applyBorder="1">
      <alignment/>
      <protection/>
    </xf>
    <xf numFmtId="194" fontId="16" fillId="0" borderId="49" xfId="51" applyNumberFormat="1" applyFont="1" applyBorder="1" applyAlignment="1">
      <alignment horizontal="left"/>
    </xf>
    <xf numFmtId="194" fontId="17" fillId="0" borderId="49" xfId="44" applyFont="1" applyBorder="1" applyAlignment="1">
      <alignment horizontal="center" vertical="center"/>
    </xf>
    <xf numFmtId="49" fontId="19" fillId="0" borderId="49" xfId="66" applyNumberFormat="1" applyFont="1" applyBorder="1" applyAlignment="1">
      <alignment/>
      <protection/>
    </xf>
    <xf numFmtId="194" fontId="17" fillId="0" borderId="50" xfId="44" applyFont="1" applyBorder="1" applyAlignment="1">
      <alignment horizontal="left"/>
    </xf>
    <xf numFmtId="49" fontId="19" fillId="0" borderId="50" xfId="66" applyNumberFormat="1" applyFont="1" applyBorder="1" applyAlignment="1">
      <alignment/>
      <protection/>
    </xf>
    <xf numFmtId="49" fontId="22" fillId="0" borderId="48" xfId="66" applyNumberFormat="1" applyFont="1" applyBorder="1" applyAlignment="1">
      <alignment horizontal="center" vertical="center"/>
      <protection/>
    </xf>
    <xf numFmtId="0" fontId="16" fillId="0" borderId="51" xfId="66" applyFont="1" applyBorder="1" applyAlignment="1">
      <alignment horizontal="center" vertical="center"/>
      <protection/>
    </xf>
    <xf numFmtId="49" fontId="22" fillId="0" borderId="51" xfId="66" applyNumberFormat="1" applyFont="1" applyBorder="1" applyAlignment="1">
      <alignment horizontal="center" vertical="center"/>
      <protection/>
    </xf>
    <xf numFmtId="49" fontId="20" fillId="0" borderId="46" xfId="73" applyNumberFormat="1" applyFont="1" applyBorder="1">
      <alignment/>
      <protection/>
    </xf>
    <xf numFmtId="194" fontId="16" fillId="0" borderId="46" xfId="51" applyNumberFormat="1" applyFont="1" applyBorder="1" applyAlignment="1">
      <alignment/>
    </xf>
    <xf numFmtId="194" fontId="16" fillId="0" borderId="46" xfId="44" applyFont="1" applyBorder="1" applyAlignment="1">
      <alignment horizontal="center" vertical="center"/>
    </xf>
    <xf numFmtId="0" fontId="30" fillId="0" borderId="25" xfId="71" applyFont="1" applyBorder="1">
      <alignment/>
      <protection/>
    </xf>
    <xf numFmtId="0" fontId="20" fillId="0" borderId="0" xfId="0" applyFont="1" applyAlignment="1">
      <alignment horizontal="left"/>
    </xf>
    <xf numFmtId="194" fontId="20" fillId="0" borderId="0" xfId="33" applyNumberFormat="1" applyFont="1" applyAlignment="1">
      <alignment/>
    </xf>
    <xf numFmtId="194" fontId="20" fillId="0" borderId="0" xfId="33" applyNumberFormat="1" applyFont="1" applyBorder="1" applyAlignment="1">
      <alignment/>
    </xf>
    <xf numFmtId="194" fontId="20" fillId="0" borderId="0" xfId="33" applyNumberFormat="1" applyFont="1" applyAlignment="1">
      <alignment/>
    </xf>
    <xf numFmtId="0" fontId="20" fillId="0" borderId="0" xfId="62" applyFont="1" applyBorder="1" applyAlignment="1">
      <alignment horizontal="center"/>
      <protection/>
    </xf>
    <xf numFmtId="0" fontId="20" fillId="0" borderId="0" xfId="60" applyFont="1" applyBorder="1">
      <alignment/>
      <protection/>
    </xf>
    <xf numFmtId="0" fontId="29" fillId="0" borderId="0" xfId="60" applyFont="1" applyBorder="1">
      <alignment/>
      <protection/>
    </xf>
    <xf numFmtId="0" fontId="35" fillId="0" borderId="0" xfId="62" applyFont="1" applyBorder="1">
      <alignment/>
      <protection/>
    </xf>
    <xf numFmtId="194" fontId="22" fillId="0" borderId="10" xfId="48" applyFont="1" applyBorder="1" applyAlignment="1">
      <alignment/>
    </xf>
    <xf numFmtId="43" fontId="20" fillId="0" borderId="0" xfId="51" applyFont="1" applyBorder="1" applyAlignment="1">
      <alignment/>
    </xf>
    <xf numFmtId="194" fontId="20" fillId="0" borderId="0" xfId="44" applyFont="1" applyBorder="1" applyAlignment="1">
      <alignment/>
    </xf>
    <xf numFmtId="194" fontId="29" fillId="0" borderId="0" xfId="44" applyFont="1" applyBorder="1" applyAlignment="1">
      <alignment horizontal="center"/>
    </xf>
    <xf numFmtId="0" fontId="22" fillId="0" borderId="0" xfId="62" applyFont="1" applyBorder="1" applyAlignment="1">
      <alignment horizontal="center"/>
      <protection/>
    </xf>
    <xf numFmtId="194" fontId="20" fillId="0" borderId="0" xfId="62" applyNumberFormat="1" applyFont="1">
      <alignment/>
      <protection/>
    </xf>
    <xf numFmtId="194" fontId="20" fillId="0" borderId="10" xfId="62" applyNumberFormat="1" applyFont="1" applyBorder="1">
      <alignment/>
      <protection/>
    </xf>
    <xf numFmtId="49" fontId="20" fillId="0" borderId="0" xfId="73" applyNumberFormat="1" applyFont="1" applyBorder="1">
      <alignment/>
      <protection/>
    </xf>
    <xf numFmtId="0" fontId="20" fillId="0" borderId="0" xfId="73" applyFont="1" applyBorder="1">
      <alignment/>
      <protection/>
    </xf>
    <xf numFmtId="0" fontId="20" fillId="0" borderId="0" xfId="62" applyFont="1" applyBorder="1">
      <alignment/>
      <protection/>
    </xf>
    <xf numFmtId="0" fontId="20" fillId="0" borderId="0" xfId="66" applyFont="1" applyBorder="1" applyAlignment="1">
      <alignment horizontal="left"/>
      <protection/>
    </xf>
    <xf numFmtId="43" fontId="20" fillId="0" borderId="0" xfId="51" applyFont="1" applyBorder="1" applyAlignment="1">
      <alignment horizontal="center"/>
    </xf>
    <xf numFmtId="43" fontId="35" fillId="0" borderId="0" xfId="33" applyFont="1" applyAlignment="1">
      <alignment/>
    </xf>
    <xf numFmtId="194" fontId="35" fillId="0" borderId="0" xfId="62" applyNumberFormat="1" applyFont="1">
      <alignment/>
      <protection/>
    </xf>
    <xf numFmtId="43" fontId="12" fillId="0" borderId="0" xfId="50" applyFont="1" applyAlignment="1">
      <alignment/>
    </xf>
    <xf numFmtId="0" fontId="12" fillId="0" borderId="0" xfId="67" applyFont="1">
      <alignment/>
      <protection/>
    </xf>
    <xf numFmtId="194" fontId="17" fillId="0" borderId="26" xfId="45" applyFont="1" applyBorder="1" applyAlignment="1">
      <alignment horizontal="right" vertical="center"/>
    </xf>
    <xf numFmtId="194" fontId="17" fillId="0" borderId="26" xfId="45" applyFont="1" applyBorder="1" applyAlignment="1">
      <alignment horizontal="center" vertical="center"/>
    </xf>
    <xf numFmtId="43" fontId="11" fillId="0" borderId="0" xfId="50" applyFont="1" applyAlignment="1">
      <alignment/>
    </xf>
    <xf numFmtId="0" fontId="11" fillId="0" borderId="0" xfId="67" applyFont="1">
      <alignment/>
      <protection/>
    </xf>
    <xf numFmtId="194" fontId="17" fillId="0" borderId="26" xfId="45" applyFont="1" applyBorder="1" applyAlignment="1">
      <alignment horizontal="center"/>
    </xf>
    <xf numFmtId="43" fontId="17" fillId="0" borderId="26" xfId="50" applyFont="1" applyBorder="1" applyAlignment="1">
      <alignment horizontal="center"/>
    </xf>
    <xf numFmtId="0" fontId="17" fillId="0" borderId="14" xfId="67" applyFont="1" applyBorder="1" applyAlignment="1">
      <alignment horizontal="center" vertical="center"/>
      <protection/>
    </xf>
    <xf numFmtId="0" fontId="17" fillId="0" borderId="52" xfId="67" applyFont="1" applyBorder="1" applyAlignment="1">
      <alignment horizontal="center" vertical="center"/>
      <protection/>
    </xf>
    <xf numFmtId="194" fontId="17" fillId="0" borderId="14" xfId="45" applyFont="1" applyBorder="1" applyAlignment="1">
      <alignment horizontal="center"/>
    </xf>
    <xf numFmtId="43" fontId="17" fillId="0" borderId="52" xfId="50" applyFont="1" applyBorder="1" applyAlignment="1">
      <alignment horizontal="center"/>
    </xf>
    <xf numFmtId="194" fontId="17" fillId="0" borderId="52" xfId="45" applyFont="1" applyBorder="1" applyAlignment="1">
      <alignment horizontal="right" vertical="center"/>
    </xf>
    <xf numFmtId="194" fontId="17" fillId="0" borderId="14" xfId="45" applyFont="1" applyBorder="1" applyAlignment="1">
      <alignment horizontal="center" vertical="center"/>
    </xf>
    <xf numFmtId="49" fontId="17" fillId="0" borderId="14" xfId="67" applyNumberFormat="1" applyFont="1" applyBorder="1" applyAlignment="1">
      <alignment horizontal="center" vertical="center"/>
      <protection/>
    </xf>
    <xf numFmtId="0" fontId="16" fillId="0" borderId="15" xfId="67" applyFont="1" applyBorder="1" applyAlignment="1">
      <alignment horizontal="center" vertical="center"/>
      <protection/>
    </xf>
    <xf numFmtId="0" fontId="42" fillId="0" borderId="15" xfId="67" applyFont="1" applyBorder="1" applyAlignment="1">
      <alignment horizontal="center" vertical="center"/>
      <protection/>
    </xf>
    <xf numFmtId="194" fontId="16" fillId="0" borderId="15" xfId="45" applyFont="1" applyBorder="1" applyAlignment="1">
      <alignment/>
    </xf>
    <xf numFmtId="43" fontId="16" fillId="0" borderId="29" xfId="50" applyFont="1" applyBorder="1" applyAlignment="1">
      <alignment/>
    </xf>
    <xf numFmtId="194" fontId="16" fillId="0" borderId="15" xfId="45" applyFont="1" applyBorder="1" applyAlignment="1">
      <alignment horizontal="right"/>
    </xf>
    <xf numFmtId="194" fontId="16" fillId="0" borderId="15" xfId="45" applyFont="1" applyBorder="1" applyAlignment="1">
      <alignment horizontal="center" vertical="center"/>
    </xf>
    <xf numFmtId="49" fontId="16" fillId="0" borderId="15" xfId="67" applyNumberFormat="1" applyFont="1" applyBorder="1" applyAlignment="1">
      <alignment/>
      <protection/>
    </xf>
    <xf numFmtId="0" fontId="20" fillId="0" borderId="29" xfId="74" applyFont="1" applyBorder="1">
      <alignment/>
      <protection/>
    </xf>
    <xf numFmtId="49" fontId="22" fillId="0" borderId="15" xfId="67" applyNumberFormat="1" applyFont="1" applyBorder="1" applyAlignment="1">
      <alignment horizontal="right" vertical="center"/>
      <protection/>
    </xf>
    <xf numFmtId="194" fontId="17" fillId="0" borderId="26" xfId="45" applyFont="1" applyBorder="1" applyAlignment="1">
      <alignment/>
    </xf>
    <xf numFmtId="43" fontId="17" fillId="0" borderId="26" xfId="50" applyFont="1" applyBorder="1" applyAlignment="1">
      <alignment/>
    </xf>
    <xf numFmtId="194" fontId="17" fillId="0" borderId="26" xfId="45" applyFont="1" applyBorder="1" applyAlignment="1">
      <alignment horizontal="right"/>
    </xf>
    <xf numFmtId="49" fontId="16" fillId="0" borderId="26" xfId="67" applyNumberFormat="1" applyFont="1" applyBorder="1" applyAlignment="1">
      <alignment/>
      <protection/>
    </xf>
    <xf numFmtId="194" fontId="16" fillId="0" borderId="25" xfId="45" applyFont="1" applyBorder="1" applyAlignment="1">
      <alignment/>
    </xf>
    <xf numFmtId="43" fontId="16" fillId="0" borderId="53" xfId="50" applyFont="1" applyBorder="1" applyAlignment="1">
      <alignment/>
    </xf>
    <xf numFmtId="194" fontId="16" fillId="0" borderId="25" xfId="45" applyFont="1" applyBorder="1" applyAlignment="1">
      <alignment horizontal="right"/>
    </xf>
    <xf numFmtId="194" fontId="16" fillId="0" borderId="14" xfId="45" applyFont="1" applyBorder="1" applyAlignment="1">
      <alignment horizontal="center" vertical="center"/>
    </xf>
    <xf numFmtId="49" fontId="16" fillId="0" borderId="25" xfId="67" applyNumberFormat="1" applyFont="1" applyBorder="1" applyAlignment="1">
      <alignment/>
      <protection/>
    </xf>
    <xf numFmtId="49" fontId="20" fillId="0" borderId="15" xfId="74" applyNumberFormat="1" applyFont="1" applyBorder="1">
      <alignment/>
      <protection/>
    </xf>
    <xf numFmtId="194" fontId="17" fillId="0" borderId="15" xfId="45" applyFont="1" applyBorder="1" applyAlignment="1">
      <alignment horizontal="center" vertical="center"/>
    </xf>
    <xf numFmtId="194" fontId="16" fillId="0" borderId="25" xfId="45" applyFont="1" applyBorder="1" applyAlignment="1">
      <alignment horizontal="center" vertical="center"/>
    </xf>
    <xf numFmtId="0" fontId="29" fillId="0" borderId="15" xfId="61" applyFont="1" applyBorder="1">
      <alignment/>
      <protection/>
    </xf>
    <xf numFmtId="0" fontId="16" fillId="0" borderId="19" xfId="67" applyFont="1" applyBorder="1" applyAlignment="1">
      <alignment horizontal="center" vertical="center"/>
      <protection/>
    </xf>
    <xf numFmtId="194" fontId="16" fillId="0" borderId="19" xfId="45" applyFont="1" applyBorder="1" applyAlignment="1">
      <alignment/>
    </xf>
    <xf numFmtId="194" fontId="16" fillId="0" borderId="19" xfId="45" applyFont="1" applyBorder="1" applyAlignment="1">
      <alignment horizontal="right"/>
    </xf>
    <xf numFmtId="49" fontId="16" fillId="0" borderId="19" xfId="67" applyNumberFormat="1" applyFont="1" applyBorder="1" applyAlignment="1">
      <alignment/>
      <protection/>
    </xf>
    <xf numFmtId="0" fontId="16" fillId="0" borderId="18" xfId="67" applyFont="1" applyBorder="1" applyAlignment="1">
      <alignment horizontal="center" vertical="center"/>
      <protection/>
    </xf>
    <xf numFmtId="49" fontId="22" fillId="0" borderId="18" xfId="67" applyNumberFormat="1" applyFont="1" applyBorder="1" applyAlignment="1">
      <alignment horizontal="right" vertical="center"/>
      <protection/>
    </xf>
    <xf numFmtId="0" fontId="16" fillId="0" borderId="25" xfId="67" applyFont="1" applyBorder="1" applyAlignment="1">
      <alignment horizontal="center" vertical="center"/>
      <protection/>
    </xf>
    <xf numFmtId="43" fontId="16" fillId="0" borderId="25" xfId="50" applyFont="1" applyBorder="1" applyAlignment="1">
      <alignment/>
    </xf>
    <xf numFmtId="43" fontId="16" fillId="0" borderId="15" xfId="50" applyFont="1" applyBorder="1" applyAlignment="1">
      <alignment/>
    </xf>
    <xf numFmtId="49" fontId="20" fillId="0" borderId="29" xfId="74" applyNumberFormat="1" applyFont="1" applyBorder="1">
      <alignment/>
      <protection/>
    </xf>
    <xf numFmtId="49" fontId="20" fillId="0" borderId="17" xfId="74" applyNumberFormat="1" applyFont="1" applyBorder="1">
      <alignment/>
      <protection/>
    </xf>
    <xf numFmtId="49" fontId="20" fillId="0" borderId="17" xfId="67" applyNumberFormat="1" applyFont="1" applyBorder="1">
      <alignment/>
      <protection/>
    </xf>
    <xf numFmtId="49" fontId="20" fillId="0" borderId="16" xfId="67" applyNumberFormat="1" applyFont="1" applyBorder="1">
      <alignment/>
      <protection/>
    </xf>
    <xf numFmtId="0" fontId="20" fillId="0" borderId="17" xfId="67" applyFont="1" applyBorder="1">
      <alignment/>
      <protection/>
    </xf>
    <xf numFmtId="0" fontId="16" fillId="0" borderId="15" xfId="67" applyFont="1" applyBorder="1" applyAlignment="1">
      <alignment horizontal="center"/>
      <protection/>
    </xf>
    <xf numFmtId="0" fontId="16" fillId="0" borderId="18" xfId="67" applyFont="1" applyBorder="1" applyAlignment="1">
      <alignment horizontal="center"/>
      <protection/>
    </xf>
    <xf numFmtId="194" fontId="16" fillId="0" borderId="18" xfId="45" applyFont="1" applyBorder="1" applyAlignment="1">
      <alignment/>
    </xf>
    <xf numFmtId="43" fontId="16" fillId="0" borderId="18" xfId="50" applyFont="1" applyBorder="1" applyAlignment="1">
      <alignment/>
    </xf>
    <xf numFmtId="194" fontId="16" fillId="0" borderId="18" xfId="45" applyFont="1" applyBorder="1" applyAlignment="1">
      <alignment horizontal="right"/>
    </xf>
    <xf numFmtId="194" fontId="16" fillId="0" borderId="18" xfId="45" applyFont="1" applyBorder="1" applyAlignment="1">
      <alignment horizontal="center" vertical="center"/>
    </xf>
    <xf numFmtId="49" fontId="16" fillId="0" borderId="18" xfId="67" applyNumberFormat="1" applyFont="1" applyBorder="1" applyAlignment="1">
      <alignment/>
      <protection/>
    </xf>
    <xf numFmtId="0" fontId="20" fillId="0" borderId="16" xfId="67" applyFont="1" applyBorder="1">
      <alignment/>
      <protection/>
    </xf>
    <xf numFmtId="194" fontId="16" fillId="0" borderId="15" xfId="45" applyFont="1" applyBorder="1" applyAlignment="1">
      <alignment horizontal="center"/>
    </xf>
    <xf numFmtId="0" fontId="20" fillId="0" borderId="16" xfId="67" applyFont="1" applyBorder="1" applyAlignment="1">
      <alignment horizontal="left" vertical="center"/>
      <protection/>
    </xf>
    <xf numFmtId="43" fontId="16" fillId="0" borderId="15" xfId="50" applyFont="1" applyBorder="1" applyAlignment="1">
      <alignment horizontal="center"/>
    </xf>
    <xf numFmtId="43" fontId="16" fillId="0" borderId="15" xfId="50" applyFont="1" applyBorder="1" applyAlignment="1">
      <alignment horizontal="center" vertical="center"/>
    </xf>
    <xf numFmtId="194" fontId="16" fillId="0" borderId="15" xfId="45" applyFont="1" applyBorder="1" applyAlignment="1">
      <alignment horizontal="right" vertical="center"/>
    </xf>
    <xf numFmtId="194" fontId="16" fillId="0" borderId="18" xfId="45" applyFont="1" applyBorder="1" applyAlignment="1">
      <alignment horizontal="right" vertical="center"/>
    </xf>
    <xf numFmtId="49" fontId="16" fillId="0" borderId="54" xfId="50" applyNumberFormat="1" applyFont="1" applyBorder="1" applyAlignment="1">
      <alignment vertical="center"/>
    </xf>
    <xf numFmtId="0" fontId="20" fillId="0" borderId="45" xfId="67" applyFont="1" applyBorder="1">
      <alignment/>
      <protection/>
    </xf>
    <xf numFmtId="0" fontId="16" fillId="0" borderId="25" xfId="67" applyFont="1" applyBorder="1" applyAlignment="1">
      <alignment horizontal="center"/>
      <protection/>
    </xf>
    <xf numFmtId="194" fontId="16" fillId="0" borderId="25" xfId="45" applyFont="1" applyBorder="1" applyAlignment="1">
      <alignment horizontal="right" vertical="center"/>
    </xf>
    <xf numFmtId="0" fontId="20" fillId="0" borderId="17" xfId="61" applyFont="1" applyBorder="1">
      <alignment/>
      <protection/>
    </xf>
    <xf numFmtId="0" fontId="20" fillId="0" borderId="33" xfId="61" applyFont="1" applyBorder="1">
      <alignment/>
      <protection/>
    </xf>
    <xf numFmtId="43" fontId="16" fillId="0" borderId="19" xfId="50" applyFont="1" applyBorder="1" applyAlignment="1">
      <alignment/>
    </xf>
    <xf numFmtId="194" fontId="16" fillId="0" borderId="19" xfId="45" applyFont="1" applyBorder="1" applyAlignment="1">
      <alignment horizontal="right" vertical="center"/>
    </xf>
    <xf numFmtId="194" fontId="16" fillId="0" borderId="19" xfId="45" applyFont="1" applyBorder="1" applyAlignment="1">
      <alignment horizontal="center"/>
    </xf>
    <xf numFmtId="49" fontId="16" fillId="0" borderId="19" xfId="50" applyNumberFormat="1" applyFont="1" applyBorder="1" applyAlignment="1">
      <alignment vertical="center"/>
    </xf>
    <xf numFmtId="0" fontId="20" fillId="0" borderId="34" xfId="61" applyFont="1" applyBorder="1">
      <alignment/>
      <protection/>
    </xf>
    <xf numFmtId="194" fontId="16" fillId="0" borderId="18" xfId="45" applyFont="1" applyBorder="1" applyAlignment="1">
      <alignment horizontal="center"/>
    </xf>
    <xf numFmtId="49" fontId="16" fillId="0" borderId="18" xfId="50" applyNumberFormat="1" applyFont="1" applyBorder="1" applyAlignment="1">
      <alignment vertical="center"/>
    </xf>
    <xf numFmtId="0" fontId="20" fillId="0" borderId="32" xfId="61" applyFont="1" applyBorder="1">
      <alignment/>
      <protection/>
    </xf>
    <xf numFmtId="194" fontId="16" fillId="0" borderId="25" xfId="45" applyNumberFormat="1" applyFont="1" applyBorder="1" applyAlignment="1">
      <alignment/>
    </xf>
    <xf numFmtId="194" fontId="16" fillId="0" borderId="25" xfId="45" applyFont="1" applyBorder="1" applyAlignment="1">
      <alignment horizontal="center"/>
    </xf>
    <xf numFmtId="194" fontId="16" fillId="0" borderId="15" xfId="45" applyNumberFormat="1" applyFont="1" applyBorder="1" applyAlignment="1">
      <alignment/>
    </xf>
    <xf numFmtId="49" fontId="16" fillId="0" borderId="15" xfId="50" applyNumberFormat="1" applyFont="1" applyBorder="1" applyAlignment="1">
      <alignment vertical="center"/>
    </xf>
    <xf numFmtId="0" fontId="20" fillId="0" borderId="16" xfId="61" applyFont="1" applyBorder="1" applyAlignment="1">
      <alignment horizontal="left"/>
      <protection/>
    </xf>
    <xf numFmtId="0" fontId="20" fillId="0" borderId="17" xfId="61" applyFont="1" applyBorder="1" applyAlignment="1">
      <alignment horizontal="left"/>
      <protection/>
    </xf>
    <xf numFmtId="0" fontId="20" fillId="0" borderId="16" xfId="61" applyFont="1" applyBorder="1">
      <alignment/>
      <protection/>
    </xf>
    <xf numFmtId="0" fontId="20" fillId="0" borderId="44" xfId="61" applyFont="1" applyBorder="1">
      <alignment/>
      <protection/>
    </xf>
    <xf numFmtId="0" fontId="20" fillId="0" borderId="45" xfId="61" applyFont="1" applyBorder="1">
      <alignment/>
      <protection/>
    </xf>
    <xf numFmtId="49" fontId="16" fillId="0" borderId="25" xfId="50" applyNumberFormat="1" applyFont="1" applyBorder="1" applyAlignment="1">
      <alignment vertical="center"/>
    </xf>
    <xf numFmtId="0" fontId="29" fillId="0" borderId="16" xfId="61" applyFont="1" applyBorder="1">
      <alignment/>
      <protection/>
    </xf>
    <xf numFmtId="0" fontId="16" fillId="0" borderId="15" xfId="67" applyFont="1" applyBorder="1">
      <alignment/>
      <protection/>
    </xf>
    <xf numFmtId="194" fontId="30" fillId="0" borderId="15" xfId="45" applyFont="1" applyBorder="1" applyAlignment="1">
      <alignment horizontal="center"/>
    </xf>
    <xf numFmtId="0" fontId="29" fillId="0" borderId="45" xfId="61" applyFont="1" applyBorder="1">
      <alignment/>
      <protection/>
    </xf>
    <xf numFmtId="194" fontId="30" fillId="0" borderId="25" xfId="45" applyFont="1" applyBorder="1" applyAlignment="1">
      <alignment horizontal="center"/>
    </xf>
    <xf numFmtId="0" fontId="29" fillId="0" borderId="44" xfId="61" applyFont="1" applyBorder="1">
      <alignment/>
      <protection/>
    </xf>
    <xf numFmtId="194" fontId="30" fillId="0" borderId="18" xfId="45" applyFont="1" applyBorder="1" applyAlignment="1">
      <alignment horizontal="center"/>
    </xf>
    <xf numFmtId="215" fontId="16" fillId="0" borderId="15" xfId="45" applyNumberFormat="1" applyFont="1" applyBorder="1" applyAlignment="1">
      <alignment/>
    </xf>
    <xf numFmtId="194" fontId="16" fillId="3" borderId="15" xfId="45" applyFont="1" applyFill="1" applyBorder="1" applyAlignment="1">
      <alignment horizontal="center"/>
    </xf>
    <xf numFmtId="194" fontId="83" fillId="0" borderId="15" xfId="45" applyFont="1" applyBorder="1" applyAlignment="1">
      <alignment horizontal="center"/>
    </xf>
    <xf numFmtId="43" fontId="83" fillId="0" borderId="15" xfId="50" applyFont="1" applyBorder="1" applyAlignment="1">
      <alignment/>
    </xf>
    <xf numFmtId="194" fontId="83" fillId="0" borderId="15" xfId="45" applyFont="1" applyBorder="1" applyAlignment="1">
      <alignment horizontal="right" vertical="center"/>
    </xf>
    <xf numFmtId="49" fontId="83" fillId="0" borderId="15" xfId="50" applyNumberFormat="1" applyFont="1" applyBorder="1" applyAlignment="1">
      <alignment vertical="center"/>
    </xf>
    <xf numFmtId="194" fontId="16" fillId="0" borderId="15" xfId="45" applyFont="1" applyBorder="1" applyAlignment="1">
      <alignment vertical="center"/>
    </xf>
    <xf numFmtId="0" fontId="12" fillId="0" borderId="0" xfId="67" applyFont="1" quotePrefix="1">
      <alignment/>
      <protection/>
    </xf>
    <xf numFmtId="0" fontId="20" fillId="0" borderId="55" xfId="61" applyFont="1" applyBorder="1" applyAlignment="1">
      <alignment horizontal="left" vertical="center"/>
      <protection/>
    </xf>
    <xf numFmtId="0" fontId="20" fillId="0" borderId="17" xfId="61" applyFont="1" applyBorder="1" applyAlignment="1">
      <alignment horizontal="left" vertical="center"/>
      <protection/>
    </xf>
    <xf numFmtId="49" fontId="22" fillId="0" borderId="45" xfId="67" applyNumberFormat="1" applyFont="1" applyBorder="1" applyAlignment="1">
      <alignment horizontal="right" vertical="center"/>
      <protection/>
    </xf>
    <xf numFmtId="194" fontId="17" fillId="0" borderId="13" xfId="45" applyFont="1" applyBorder="1" applyAlignment="1">
      <alignment/>
    </xf>
    <xf numFmtId="43" fontId="17" fillId="0" borderId="13" xfId="50" applyFont="1" applyBorder="1" applyAlignment="1">
      <alignment/>
    </xf>
    <xf numFmtId="194" fontId="17" fillId="0" borderId="13" xfId="45" applyFont="1" applyBorder="1" applyAlignment="1">
      <alignment horizontal="right"/>
    </xf>
    <xf numFmtId="194" fontId="17" fillId="0" borderId="13" xfId="45" applyFont="1" applyBorder="1" applyAlignment="1">
      <alignment horizontal="center"/>
    </xf>
    <xf numFmtId="49" fontId="16" fillId="0" borderId="13" xfId="67" applyNumberFormat="1" applyFont="1" applyBorder="1" applyAlignment="1">
      <alignment/>
      <protection/>
    </xf>
    <xf numFmtId="0" fontId="42" fillId="0" borderId="16" xfId="67" applyFont="1" applyBorder="1" applyAlignment="1">
      <alignment horizontal="center" vertical="center"/>
      <protection/>
    </xf>
    <xf numFmtId="194" fontId="16" fillId="0" borderId="25" xfId="45" applyFont="1" applyFill="1" applyBorder="1" applyAlignment="1">
      <alignment/>
    </xf>
    <xf numFmtId="49" fontId="16" fillId="0" borderId="25" xfId="67" applyNumberFormat="1" applyFont="1" applyFill="1" applyBorder="1" applyAlignment="1">
      <alignment/>
      <protection/>
    </xf>
    <xf numFmtId="0" fontId="29" fillId="0" borderId="43" xfId="61" applyFont="1" applyBorder="1">
      <alignment/>
      <protection/>
    </xf>
    <xf numFmtId="194" fontId="30" fillId="0" borderId="19" xfId="45" applyFont="1" applyBorder="1" applyAlignment="1">
      <alignment horizontal="center"/>
    </xf>
    <xf numFmtId="49" fontId="22" fillId="0" borderId="16" xfId="67" applyNumberFormat="1" applyFont="1" applyBorder="1" applyAlignment="1">
      <alignment horizontal="right" vertical="center"/>
      <protection/>
    </xf>
    <xf numFmtId="194" fontId="16" fillId="0" borderId="26" xfId="45" applyFont="1" applyBorder="1" applyAlignment="1">
      <alignment horizontal="center"/>
    </xf>
    <xf numFmtId="194" fontId="16" fillId="0" borderId="13" xfId="45" applyFont="1" applyBorder="1" applyAlignment="1">
      <alignment horizontal="center"/>
    </xf>
    <xf numFmtId="0" fontId="42" fillId="0" borderId="45" xfId="67" applyFont="1" applyBorder="1" applyAlignment="1">
      <alignment horizontal="center"/>
      <protection/>
    </xf>
    <xf numFmtId="194" fontId="17" fillId="0" borderId="25" xfId="45" applyFont="1" applyBorder="1" applyAlignment="1">
      <alignment/>
    </xf>
    <xf numFmtId="43" fontId="17" fillId="0" borderId="25" xfId="50" applyFont="1" applyBorder="1" applyAlignment="1">
      <alignment/>
    </xf>
    <xf numFmtId="194" fontId="17" fillId="0" borderId="25" xfId="45" applyFont="1" applyBorder="1" applyAlignment="1">
      <alignment horizontal="right"/>
    </xf>
    <xf numFmtId="43" fontId="17" fillId="0" borderId="15" xfId="50" applyFont="1" applyBorder="1" applyAlignment="1">
      <alignment/>
    </xf>
    <xf numFmtId="0" fontId="16" fillId="0" borderId="19" xfId="67" applyFont="1" applyBorder="1" applyAlignment="1">
      <alignment horizontal="center"/>
      <protection/>
    </xf>
    <xf numFmtId="0" fontId="20" fillId="0" borderId="43" xfId="61" applyFont="1" applyBorder="1">
      <alignment/>
      <protection/>
    </xf>
    <xf numFmtId="43" fontId="12" fillId="0" borderId="33" xfId="50" applyFont="1" applyBorder="1" applyAlignment="1">
      <alignment/>
    </xf>
    <xf numFmtId="0" fontId="12" fillId="0" borderId="33" xfId="67" applyFont="1" applyBorder="1">
      <alignment/>
      <protection/>
    </xf>
    <xf numFmtId="0" fontId="22" fillId="0" borderId="16" xfId="67" applyFont="1" applyBorder="1" applyAlignment="1">
      <alignment horizontal="right"/>
      <protection/>
    </xf>
    <xf numFmtId="0" fontId="42" fillId="0" borderId="16" xfId="67" applyFont="1" applyBorder="1" applyAlignment="1">
      <alignment horizontal="center"/>
      <protection/>
    </xf>
    <xf numFmtId="49" fontId="20" fillId="0" borderId="17" xfId="67" applyNumberFormat="1" applyFont="1" applyBorder="1" applyAlignment="1">
      <alignment horizontal="left" vertical="center"/>
      <protection/>
    </xf>
    <xf numFmtId="194" fontId="17" fillId="0" borderId="15" xfId="45" applyFont="1" applyBorder="1" applyAlignment="1">
      <alignment/>
    </xf>
    <xf numFmtId="194" fontId="17" fillId="0" borderId="15" xfId="45" applyFont="1" applyBorder="1" applyAlignment="1">
      <alignment horizontal="right"/>
    </xf>
    <xf numFmtId="194" fontId="17" fillId="0" borderId="26" xfId="67" applyNumberFormat="1" applyFont="1" applyBorder="1">
      <alignment/>
      <protection/>
    </xf>
    <xf numFmtId="43" fontId="17" fillId="0" borderId="26" xfId="67" applyNumberFormat="1" applyFont="1" applyBorder="1">
      <alignment/>
      <protection/>
    </xf>
    <xf numFmtId="49" fontId="16" fillId="0" borderId="26" xfId="67" applyNumberFormat="1" applyFont="1" applyBorder="1">
      <alignment/>
      <protection/>
    </xf>
    <xf numFmtId="0" fontId="16" fillId="0" borderId="19" xfId="67" applyFont="1" applyBorder="1">
      <alignment/>
      <protection/>
    </xf>
    <xf numFmtId="0" fontId="29" fillId="0" borderId="17" xfId="61" applyFont="1" applyBorder="1">
      <alignment/>
      <protection/>
    </xf>
    <xf numFmtId="0" fontId="22" fillId="0" borderId="34" xfId="67" applyFont="1" applyBorder="1" applyAlignment="1">
      <alignment horizontal="right"/>
      <protection/>
    </xf>
    <xf numFmtId="0" fontId="20" fillId="0" borderId="17" xfId="74" applyFont="1" applyBorder="1">
      <alignment/>
      <protection/>
    </xf>
    <xf numFmtId="3" fontId="16" fillId="0" borderId="15" xfId="61" applyNumberFormat="1" applyFont="1" applyBorder="1">
      <alignment/>
      <protection/>
    </xf>
    <xf numFmtId="49" fontId="16" fillId="0" borderId="14" xfId="67" applyNumberFormat="1" applyFont="1" applyBorder="1" applyAlignment="1">
      <alignment/>
      <protection/>
    </xf>
    <xf numFmtId="0" fontId="20" fillId="0" borderId="15" xfId="61" applyFont="1" applyBorder="1">
      <alignment/>
      <protection/>
    </xf>
    <xf numFmtId="49" fontId="16" fillId="0" borderId="26" xfId="67" applyNumberFormat="1" applyFont="1" applyBorder="1" applyAlignment="1">
      <alignment vertical="center"/>
      <protection/>
    </xf>
    <xf numFmtId="49" fontId="42" fillId="0" borderId="15" xfId="67" applyNumberFormat="1" applyFont="1" applyBorder="1" applyAlignment="1">
      <alignment horizontal="center"/>
      <protection/>
    </xf>
    <xf numFmtId="0" fontId="29" fillId="0" borderId="15" xfId="61" applyFont="1" applyBorder="1" applyAlignment="1">
      <alignment horizontal="left" wrapText="1"/>
      <protection/>
    </xf>
    <xf numFmtId="194" fontId="16" fillId="0" borderId="14" xfId="45" applyFont="1" applyBorder="1" applyAlignment="1">
      <alignment/>
    </xf>
    <xf numFmtId="43" fontId="12" fillId="0" borderId="0" xfId="50" applyFont="1" applyAlignment="1">
      <alignment horizontal="left"/>
    </xf>
    <xf numFmtId="0" fontId="12" fillId="0" borderId="0" xfId="67" applyFont="1" applyAlignment="1">
      <alignment horizontal="left"/>
      <protection/>
    </xf>
    <xf numFmtId="0" fontId="16" fillId="0" borderId="14" xfId="67" applyFont="1" applyBorder="1" applyAlignment="1">
      <alignment horizontal="left"/>
      <protection/>
    </xf>
    <xf numFmtId="194" fontId="16" fillId="0" borderId="25" xfId="45" applyFont="1" applyBorder="1" applyAlignment="1">
      <alignment horizontal="left"/>
    </xf>
    <xf numFmtId="0" fontId="16" fillId="0" borderId="15" xfId="67" applyFont="1" applyBorder="1" applyAlignment="1">
      <alignment horizontal="left" vertical="center"/>
      <protection/>
    </xf>
    <xf numFmtId="194" fontId="16" fillId="0" borderId="15" xfId="45" applyFont="1" applyBorder="1" applyAlignment="1">
      <alignment horizontal="left"/>
    </xf>
    <xf numFmtId="43" fontId="16" fillId="0" borderId="15" xfId="50" applyFont="1" applyBorder="1" applyAlignment="1">
      <alignment horizontal="left"/>
    </xf>
    <xf numFmtId="0" fontId="29" fillId="0" borderId="25" xfId="61" applyFont="1" applyBorder="1" applyAlignment="1">
      <alignment horizontal="left" wrapText="1"/>
      <protection/>
    </xf>
    <xf numFmtId="0" fontId="16" fillId="0" borderId="25" xfId="67" applyFont="1" applyBorder="1">
      <alignment/>
      <protection/>
    </xf>
    <xf numFmtId="49" fontId="17" fillId="0" borderId="26" xfId="67" applyNumberFormat="1" applyFont="1" applyBorder="1" applyAlignment="1">
      <alignment/>
      <protection/>
    </xf>
    <xf numFmtId="49" fontId="22" fillId="0" borderId="44" xfId="67" applyNumberFormat="1" applyFont="1" applyBorder="1" applyAlignment="1">
      <alignment horizontal="center" vertical="center"/>
      <protection/>
    </xf>
    <xf numFmtId="49" fontId="17" fillId="0" borderId="13" xfId="50" applyNumberFormat="1" applyFont="1" applyBorder="1" applyAlignment="1">
      <alignment/>
    </xf>
    <xf numFmtId="0" fontId="16" fillId="0" borderId="30" xfId="67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/>
      <protection/>
    </xf>
    <xf numFmtId="194" fontId="17" fillId="0" borderId="30" xfId="45" applyFont="1" applyBorder="1" applyAlignment="1">
      <alignment/>
    </xf>
    <xf numFmtId="43" fontId="17" fillId="0" borderId="30" xfId="50" applyFont="1" applyBorder="1" applyAlignment="1">
      <alignment/>
    </xf>
    <xf numFmtId="194" fontId="17" fillId="0" borderId="30" xfId="45" applyFont="1" applyBorder="1" applyAlignment="1">
      <alignment horizontal="right"/>
    </xf>
    <xf numFmtId="49" fontId="16" fillId="0" borderId="30" xfId="67" applyNumberFormat="1" applyFont="1" applyBorder="1" applyAlignment="1">
      <alignment/>
      <protection/>
    </xf>
    <xf numFmtId="194" fontId="17" fillId="0" borderId="0" xfId="45" applyFont="1" applyBorder="1" applyAlignment="1">
      <alignment/>
    </xf>
    <xf numFmtId="194" fontId="17" fillId="0" borderId="0" xfId="45" applyFont="1" applyBorder="1" applyAlignment="1">
      <alignment horizontal="right"/>
    </xf>
    <xf numFmtId="49" fontId="16" fillId="0" borderId="0" xfId="67" applyNumberFormat="1" applyFont="1" applyBorder="1" applyAlignment="1">
      <alignment/>
      <protection/>
    </xf>
    <xf numFmtId="194" fontId="16" fillId="0" borderId="0" xfId="45" applyFont="1" applyAlignment="1">
      <alignment/>
    </xf>
    <xf numFmtId="43" fontId="16" fillId="0" borderId="0" xfId="50" applyFont="1" applyAlignment="1">
      <alignment/>
    </xf>
    <xf numFmtId="194" fontId="16" fillId="0" borderId="0" xfId="45" applyFont="1" applyAlignment="1">
      <alignment horizontal="right"/>
    </xf>
    <xf numFmtId="49" fontId="16" fillId="0" borderId="0" xfId="67" applyNumberFormat="1" applyFont="1" applyAlignment="1">
      <alignment/>
      <protection/>
    </xf>
    <xf numFmtId="0" fontId="16" fillId="0" borderId="0" xfId="67" applyFont="1" applyAlignment="1">
      <alignment horizontal="center"/>
      <protection/>
    </xf>
    <xf numFmtId="0" fontId="12" fillId="0" borderId="0" xfId="67" applyFont="1" applyBorder="1">
      <alignment/>
      <protection/>
    </xf>
    <xf numFmtId="0" fontId="20" fillId="0" borderId="0" xfId="67" applyFont="1" applyAlignment="1">
      <alignment horizontal="left"/>
      <protection/>
    </xf>
    <xf numFmtId="0" fontId="16" fillId="0" borderId="0" xfId="67" applyFont="1" applyAlignment="1">
      <alignment horizontal="left"/>
      <protection/>
    </xf>
    <xf numFmtId="0" fontId="12" fillId="0" borderId="0" xfId="67" applyFont="1" applyAlignment="1">
      <alignment horizontal="center"/>
      <protection/>
    </xf>
    <xf numFmtId="194" fontId="12" fillId="0" borderId="0" xfId="45" applyFont="1" applyAlignment="1">
      <alignment/>
    </xf>
    <xf numFmtId="194" fontId="12" fillId="0" borderId="0" xfId="45" applyFont="1" applyAlignment="1">
      <alignment horizontal="right"/>
    </xf>
    <xf numFmtId="49" fontId="12" fillId="0" borderId="0" xfId="67" applyNumberFormat="1" applyFont="1" applyAlignment="1">
      <alignment/>
      <protection/>
    </xf>
    <xf numFmtId="0" fontId="46" fillId="0" borderId="0" xfId="67" applyFont="1" applyAlignment="1">
      <alignment horizontal="center"/>
      <protection/>
    </xf>
    <xf numFmtId="0" fontId="16" fillId="0" borderId="13" xfId="67" applyFont="1" applyBorder="1" applyAlignment="1">
      <alignment horizontal="center" vertical="center"/>
      <protection/>
    </xf>
    <xf numFmtId="43" fontId="16" fillId="0" borderId="18" xfId="50" applyFont="1" applyBorder="1" applyAlignment="1">
      <alignment horizontal="center" vertical="center"/>
    </xf>
    <xf numFmtId="49" fontId="22" fillId="0" borderId="15" xfId="67" applyNumberFormat="1" applyFont="1" applyBorder="1" applyAlignment="1">
      <alignment horizontal="center" vertical="center"/>
      <protection/>
    </xf>
    <xf numFmtId="0" fontId="22" fillId="0" borderId="0" xfId="67" applyFont="1" applyAlignment="1">
      <alignment horizontal="center"/>
      <protection/>
    </xf>
    <xf numFmtId="43" fontId="17" fillId="0" borderId="0" xfId="50" applyFont="1" applyAlignment="1">
      <alignment/>
    </xf>
    <xf numFmtId="49" fontId="22" fillId="0" borderId="0" xfId="67" applyNumberFormat="1" applyFont="1" applyBorder="1" applyAlignment="1">
      <alignment horizontal="left"/>
      <protection/>
    </xf>
    <xf numFmtId="194" fontId="47" fillId="0" borderId="0" xfId="45" applyFont="1" applyBorder="1" applyAlignment="1">
      <alignment horizontal="center" vertical="center"/>
    </xf>
    <xf numFmtId="194" fontId="17" fillId="0" borderId="10" xfId="45" applyFont="1" applyBorder="1" applyAlignment="1">
      <alignment/>
    </xf>
    <xf numFmtId="194" fontId="43" fillId="0" borderId="0" xfId="45" applyFont="1" applyAlignment="1">
      <alignment/>
    </xf>
    <xf numFmtId="49" fontId="20" fillId="0" borderId="32" xfId="74" applyNumberFormat="1" applyFont="1" applyBorder="1">
      <alignment/>
      <protection/>
    </xf>
    <xf numFmtId="49" fontId="20" fillId="0" borderId="54" xfId="74" applyNumberFormat="1" applyFont="1" applyBorder="1">
      <alignment/>
      <protection/>
    </xf>
    <xf numFmtId="49" fontId="22" fillId="0" borderId="19" xfId="67" applyNumberFormat="1" applyFont="1" applyBorder="1" applyAlignment="1">
      <alignment horizontal="center" vertical="center"/>
      <protection/>
    </xf>
    <xf numFmtId="194" fontId="17" fillId="0" borderId="12" xfId="45" applyFont="1" applyBorder="1" applyAlignment="1">
      <alignment/>
    </xf>
    <xf numFmtId="43" fontId="17" fillId="0" borderId="12" xfId="50" applyFont="1" applyBorder="1" applyAlignment="1">
      <alignment/>
    </xf>
    <xf numFmtId="194" fontId="17" fillId="0" borderId="12" xfId="45" applyFont="1" applyBorder="1" applyAlignment="1">
      <alignment horizontal="right"/>
    </xf>
    <xf numFmtId="194" fontId="17" fillId="0" borderId="12" xfId="45" applyFont="1" applyBorder="1" applyAlignment="1">
      <alignment horizontal="center" vertical="center"/>
    </xf>
    <xf numFmtId="49" fontId="16" fillId="0" borderId="12" xfId="67" applyNumberFormat="1" applyFont="1" applyBorder="1" applyAlignment="1">
      <alignment/>
      <protection/>
    </xf>
    <xf numFmtId="43" fontId="16" fillId="0" borderId="25" xfId="50" applyFont="1" applyBorder="1" applyAlignment="1">
      <alignment horizontal="center" vertical="center"/>
    </xf>
    <xf numFmtId="0" fontId="16" fillId="0" borderId="14" xfId="67" applyFont="1" applyBorder="1" applyAlignment="1">
      <alignment horizontal="center" vertical="center"/>
      <protection/>
    </xf>
    <xf numFmtId="0" fontId="20" fillId="0" borderId="56" xfId="61" applyFont="1" applyBorder="1">
      <alignment/>
      <protection/>
    </xf>
    <xf numFmtId="43" fontId="16" fillId="0" borderId="14" xfId="50" applyFont="1" applyBorder="1" applyAlignment="1">
      <alignment/>
    </xf>
    <xf numFmtId="194" fontId="16" fillId="0" borderId="14" xfId="45" applyFont="1" applyBorder="1" applyAlignment="1">
      <alignment horizontal="right" vertical="center"/>
    </xf>
    <xf numFmtId="194" fontId="16" fillId="0" borderId="14" xfId="45" applyFont="1" applyBorder="1" applyAlignment="1">
      <alignment horizontal="center"/>
    </xf>
    <xf numFmtId="49" fontId="22" fillId="0" borderId="21" xfId="67" applyNumberFormat="1" applyFont="1" applyBorder="1" applyAlignment="1">
      <alignment horizontal="right" vertical="center"/>
      <protection/>
    </xf>
    <xf numFmtId="0" fontId="16" fillId="0" borderId="0" xfId="67" applyFont="1" applyBorder="1" applyAlignment="1">
      <alignment horizontal="center"/>
      <protection/>
    </xf>
    <xf numFmtId="0" fontId="16" fillId="0" borderId="0" xfId="67" applyFont="1" applyBorder="1" applyAlignment="1">
      <alignment horizontal="left"/>
      <protection/>
    </xf>
    <xf numFmtId="194" fontId="16" fillId="0" borderId="0" xfId="45" applyFont="1" applyBorder="1" applyAlignment="1">
      <alignment/>
    </xf>
    <xf numFmtId="43" fontId="16" fillId="0" borderId="0" xfId="50" applyFont="1" applyBorder="1" applyAlignment="1">
      <alignment/>
    </xf>
    <xf numFmtId="194" fontId="16" fillId="0" borderId="0" xfId="45" applyFont="1" applyBorder="1" applyAlignment="1">
      <alignment horizontal="right"/>
    </xf>
    <xf numFmtId="0" fontId="20" fillId="0" borderId="0" xfId="67" applyFont="1" applyBorder="1" applyAlignment="1">
      <alignment horizontal="left"/>
      <protection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3" fontId="17" fillId="0" borderId="0" xfId="0" applyNumberFormat="1" applyFont="1" applyAlignment="1">
      <alignment horizontal="center"/>
    </xf>
    <xf numFmtId="43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43" fontId="38" fillId="0" borderId="0" xfId="0" applyNumberFormat="1" applyFont="1" applyAlignment="1">
      <alignment horizontal="center"/>
    </xf>
    <xf numFmtId="49" fontId="31" fillId="0" borderId="0" xfId="64" applyNumberFormat="1" applyFont="1" applyAlignment="1">
      <alignment/>
      <protection/>
    </xf>
    <xf numFmtId="43" fontId="31" fillId="0" borderId="57" xfId="50" applyFont="1" applyBorder="1" applyAlignment="1">
      <alignment horizontal="center"/>
    </xf>
    <xf numFmtId="43" fontId="31" fillId="0" borderId="58" xfId="50" applyFont="1" applyBorder="1" applyAlignment="1">
      <alignment horizontal="center"/>
    </xf>
    <xf numFmtId="0" fontId="18" fillId="0" borderId="59" xfId="66" applyFont="1" applyBorder="1" applyAlignment="1">
      <alignment horizontal="center"/>
      <protection/>
    </xf>
    <xf numFmtId="0" fontId="18" fillId="0" borderId="60" xfId="66" applyFont="1" applyBorder="1" applyAlignment="1">
      <alignment horizontal="center"/>
      <protection/>
    </xf>
    <xf numFmtId="0" fontId="18" fillId="0" borderId="61" xfId="66" applyFont="1" applyBorder="1" applyAlignment="1">
      <alignment horizontal="center"/>
      <protection/>
    </xf>
    <xf numFmtId="0" fontId="18" fillId="0" borderId="42" xfId="60" applyFont="1" applyBorder="1" applyAlignment="1">
      <alignment horizontal="center"/>
      <protection/>
    </xf>
    <xf numFmtId="0" fontId="18" fillId="0" borderId="48" xfId="60" applyFont="1" applyBorder="1" applyAlignment="1">
      <alignment horizontal="center"/>
      <protection/>
    </xf>
    <xf numFmtId="0" fontId="18" fillId="0" borderId="62" xfId="60" applyFont="1" applyBorder="1" applyAlignment="1">
      <alignment horizontal="center"/>
      <protection/>
    </xf>
    <xf numFmtId="0" fontId="17" fillId="0" borderId="38" xfId="66" applyFont="1" applyBorder="1" applyAlignment="1">
      <alignment horizontal="center" vertical="center"/>
      <protection/>
    </xf>
    <xf numFmtId="0" fontId="17" fillId="0" borderId="38" xfId="66" applyFont="1" applyBorder="1" applyAlignment="1">
      <alignment horizontal="center"/>
      <protection/>
    </xf>
    <xf numFmtId="0" fontId="43" fillId="0" borderId="38" xfId="66" applyFont="1" applyBorder="1" applyAlignment="1">
      <alignment horizontal="center" vertical="center"/>
      <protection/>
    </xf>
    <xf numFmtId="194" fontId="17" fillId="0" borderId="38" xfId="44" applyFont="1" applyBorder="1" applyAlignment="1">
      <alignment horizontal="center" vertical="center"/>
    </xf>
    <xf numFmtId="49" fontId="17" fillId="0" borderId="38" xfId="66" applyNumberFormat="1" applyFont="1" applyBorder="1" applyAlignment="1">
      <alignment horizontal="center" vertical="center"/>
      <protection/>
    </xf>
    <xf numFmtId="0" fontId="16" fillId="0" borderId="0" xfId="65" applyFont="1" applyAlignment="1">
      <alignment horizontal="center"/>
      <protection/>
    </xf>
    <xf numFmtId="0" fontId="16" fillId="0" borderId="0" xfId="71" applyFont="1" applyBorder="1" applyAlignment="1">
      <alignment horizontal="center"/>
      <protection/>
    </xf>
    <xf numFmtId="0" fontId="16" fillId="0" borderId="26" xfId="65" applyFont="1" applyBorder="1" applyAlignment="1">
      <alignment horizontal="center" vertical="center"/>
      <protection/>
    </xf>
    <xf numFmtId="0" fontId="16" fillId="0" borderId="58" xfId="65" applyFont="1" applyBorder="1" applyAlignment="1">
      <alignment horizontal="center" vertical="center"/>
      <protection/>
    </xf>
    <xf numFmtId="0" fontId="16" fillId="0" borderId="12" xfId="65" applyFont="1" applyBorder="1" applyAlignment="1">
      <alignment horizontal="center" vertical="center"/>
      <protection/>
    </xf>
    <xf numFmtId="0" fontId="16" fillId="0" borderId="13" xfId="65" applyFont="1" applyBorder="1" applyAlignment="1">
      <alignment horizontal="center" vertical="center"/>
      <protection/>
    </xf>
    <xf numFmtId="0" fontId="18" fillId="0" borderId="0" xfId="67" applyFont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17" fillId="0" borderId="26" xfId="67" applyFont="1" applyBorder="1" applyAlignment="1">
      <alignment horizontal="center" vertical="center"/>
      <protection/>
    </xf>
    <xf numFmtId="0" fontId="17" fillId="0" borderId="58" xfId="67" applyFont="1" applyBorder="1" applyAlignment="1">
      <alignment horizontal="center" vertical="center"/>
      <protection/>
    </xf>
    <xf numFmtId="0" fontId="17" fillId="0" borderId="26" xfId="67" applyFont="1" applyBorder="1" applyAlignment="1">
      <alignment horizontal="center"/>
      <protection/>
    </xf>
    <xf numFmtId="194" fontId="17" fillId="0" borderId="26" xfId="45" applyFont="1" applyBorder="1" applyAlignment="1">
      <alignment horizontal="right" vertical="center"/>
    </xf>
    <xf numFmtId="194" fontId="17" fillId="0" borderId="58" xfId="45" applyFont="1" applyBorder="1" applyAlignment="1">
      <alignment horizontal="right" vertical="center"/>
    </xf>
    <xf numFmtId="194" fontId="17" fillId="0" borderId="26" xfId="45" applyFont="1" applyBorder="1" applyAlignment="1">
      <alignment horizontal="center" vertical="center"/>
    </xf>
    <xf numFmtId="49" fontId="17" fillId="0" borderId="12" xfId="67" applyNumberFormat="1" applyFont="1" applyBorder="1" applyAlignment="1">
      <alignment horizontal="center" vertical="center"/>
      <protection/>
    </xf>
    <xf numFmtId="49" fontId="17" fillId="0" borderId="13" xfId="67" applyNumberFormat="1" applyFont="1" applyBorder="1" applyAlignment="1">
      <alignment horizontal="center" vertical="center"/>
      <protection/>
    </xf>
    <xf numFmtId="0" fontId="22" fillId="0" borderId="0" xfId="69" applyFont="1" applyAlignment="1">
      <alignment horizontal="center"/>
      <protection/>
    </xf>
    <xf numFmtId="0" fontId="22" fillId="0" borderId="23" xfId="69" applyFont="1" applyBorder="1" applyAlignment="1">
      <alignment horizontal="center"/>
      <protection/>
    </xf>
  </cellXfs>
  <cellStyles count="7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เครื่องหมายจุลภาค_Book2 2" xfId="47"/>
    <cellStyle name="เครื่องหมายจุลภาค_ครุภัณฑ์,ที่ดิน ปี 54" xfId="48"/>
    <cellStyle name="เครื่องหมายจุลภาค_งบแสดงฐานะ 52" xfId="49"/>
    <cellStyle name="เครื่องหมายจุลภาค_งบแสดงฐานะ 52 2" xfId="50"/>
    <cellStyle name="เครื่องหมายจุลภาค_งบแสดงฐานะ 52 3" xfId="51"/>
    <cellStyle name="เครื่องหมายจุลภาค_งบแสดงฐานะการเงิน 52 (3)" xfId="52"/>
    <cellStyle name="เครื่องหมายจุลภาค_รายจ่ายค้างจ่าย 54" xfId="53"/>
    <cellStyle name="เครื่องหมายจุลภาค_หมายเหตุ 5.1 (2) 2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 2" xfId="59"/>
    <cellStyle name="ปกติ 3" xfId="60"/>
    <cellStyle name="ปกติ 4" xfId="61"/>
    <cellStyle name="ปกติ_ครุภัณฑ์,ที่ดิน ปี 54" xfId="62"/>
    <cellStyle name="ปกติ_ค่าครุภัณฑ์,ที่ดิน 3" xfId="63"/>
    <cellStyle name="ปกติ_ค่าครุภัณฑ์,ที่ดิน 3_Book2" xfId="64"/>
    <cellStyle name="ปกติ_งบแสดงฐานะ 52" xfId="65"/>
    <cellStyle name="ปกติ_งบแสดงฐานะ 52 2" xfId="66"/>
    <cellStyle name="ปกติ_งบแสดงฐานะ 52 3" xfId="67"/>
    <cellStyle name="ปกติ_งบแสดงฐานะการเงิน 50 (1)" xfId="68"/>
    <cellStyle name="ปกติ_งบแสดงฐานะการเงิน 52 (3)" xfId="69"/>
    <cellStyle name="ปกติ_ทะเบียนคุมเงินสะสม" xfId="70"/>
    <cellStyle name="ปกติ_รายจ่ายค้างจ่าย 54_1" xfId="71"/>
    <cellStyle name="ปกติ_หมายเหตุ 5.1 (2)" xfId="72"/>
    <cellStyle name="ปกติ_หมายเหตุ5" xfId="73"/>
    <cellStyle name="ปกติ_หมายเหตุ5 2" xfId="74"/>
    <cellStyle name="ปกติ_หมายเหตุ5_รายจ่ายค้างจ่าย 54" xfId="75"/>
    <cellStyle name="ป้อนค่า" xfId="76"/>
    <cellStyle name="ปานกลาง" xfId="77"/>
    <cellStyle name="ผลรวม" xfId="78"/>
    <cellStyle name="แย่" xfId="79"/>
    <cellStyle name="ส่วนที่ถูกเน้น1" xfId="80"/>
    <cellStyle name="ส่วนที่ถูกเน้น2" xfId="81"/>
    <cellStyle name="ส่วนที่ถูกเน้น3" xfId="82"/>
    <cellStyle name="ส่วนที่ถูกเน้น4" xfId="83"/>
    <cellStyle name="ส่วนที่ถูกเน้น5" xfId="84"/>
    <cellStyle name="ส่วนที่ถูกเน้น6" xfId="85"/>
    <cellStyle name="แสดงผล" xfId="86"/>
    <cellStyle name="หมายเหตุ" xfId="87"/>
    <cellStyle name="หัวเรื่อง 1" xfId="88"/>
    <cellStyle name="หัวเรื่อง 2" xfId="89"/>
    <cellStyle name="หัวเรื่อง 3" xfId="90"/>
    <cellStyle name="หัวเรื่อง 4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8</xdr:row>
      <xdr:rowOff>0</xdr:rowOff>
    </xdr:from>
    <xdr:to>
      <xdr:col>8</xdr:col>
      <xdr:colOff>142875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448800" y="1905000"/>
          <a:ext cx="66675" cy="3714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38100</xdr:rowOff>
    </xdr:from>
    <xdr:to>
      <xdr:col>8</xdr:col>
      <xdr:colOff>152400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372600" y="7639050"/>
          <a:ext cx="152400" cy="7143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60</xdr:row>
      <xdr:rowOff>85725</xdr:rowOff>
    </xdr:from>
    <xdr:to>
      <xdr:col>8</xdr:col>
      <xdr:colOff>114300</xdr:colOff>
      <xdr:row>88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9410700" y="14868525"/>
          <a:ext cx="76200" cy="7029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66675</xdr:colOff>
      <xdr:row>89</xdr:row>
      <xdr:rowOff>66675</xdr:rowOff>
    </xdr:from>
    <xdr:to>
      <xdr:col>8</xdr:col>
      <xdr:colOff>238125</xdr:colOff>
      <xdr:row>118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439275" y="22031325"/>
          <a:ext cx="171450" cy="7115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118</xdr:row>
      <xdr:rowOff>114300</xdr:rowOff>
    </xdr:from>
    <xdr:to>
      <xdr:col>8</xdr:col>
      <xdr:colOff>238125</xdr:colOff>
      <xdr:row>146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9410700" y="29260800"/>
          <a:ext cx="200025" cy="7029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147</xdr:row>
      <xdr:rowOff>47625</xdr:rowOff>
    </xdr:from>
    <xdr:to>
      <xdr:col>8</xdr:col>
      <xdr:colOff>104775</xdr:colOff>
      <xdr:row>155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91650" y="36375975"/>
          <a:ext cx="85725" cy="1962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155</xdr:row>
      <xdr:rowOff>57150</xdr:rowOff>
    </xdr:from>
    <xdr:to>
      <xdr:col>8</xdr:col>
      <xdr:colOff>133350</xdr:colOff>
      <xdr:row>156</xdr:row>
      <xdr:rowOff>209550</xdr:rowOff>
    </xdr:to>
    <xdr:sp>
      <xdr:nvSpPr>
        <xdr:cNvPr id="7" name="AutoShape 7"/>
        <xdr:cNvSpPr>
          <a:spLocks/>
        </xdr:cNvSpPr>
      </xdr:nvSpPr>
      <xdr:spPr>
        <a:xfrm>
          <a:off x="9372600" y="38395275"/>
          <a:ext cx="1333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95250</xdr:rowOff>
    </xdr:from>
    <xdr:to>
      <xdr:col>8</xdr:col>
      <xdr:colOff>123825</xdr:colOff>
      <xdr:row>30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9439275" y="5715000"/>
          <a:ext cx="57150" cy="184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238125</xdr:rowOff>
    </xdr:from>
    <xdr:to>
      <xdr:col>8</xdr:col>
      <xdr:colOff>123825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401175" y="1400175"/>
          <a:ext cx="95250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2:G45"/>
  <sheetViews>
    <sheetView zoomScalePageLayoutView="0" workbookViewId="0" topLeftCell="A7">
      <selection activeCell="E19" sqref="E19"/>
    </sheetView>
  </sheetViews>
  <sheetFormatPr defaultColWidth="9.140625" defaultRowHeight="21.75"/>
  <cols>
    <col min="1" max="1" width="6.57421875" style="18" customWidth="1"/>
    <col min="2" max="2" width="37.140625" style="18" customWidth="1"/>
    <col min="3" max="3" width="15.7109375" style="18" customWidth="1"/>
    <col min="4" max="4" width="16.7109375" style="18" customWidth="1"/>
    <col min="5" max="5" width="16.57421875" style="20" customWidth="1"/>
    <col min="6" max="6" width="17.7109375" style="18" customWidth="1"/>
    <col min="7" max="7" width="10.00390625" style="18" bestFit="1" customWidth="1"/>
    <col min="8" max="16384" width="9.140625" style="18" customWidth="1"/>
  </cols>
  <sheetData>
    <row r="2" spans="1:6" s="19" customFormat="1" ht="27.75" customHeight="1">
      <c r="A2" s="698" t="s">
        <v>65</v>
      </c>
      <c r="B2" s="698"/>
      <c r="C2" s="698"/>
      <c r="D2" s="698"/>
      <c r="E2" s="698"/>
      <c r="F2" s="29"/>
    </row>
    <row r="3" spans="1:6" s="19" customFormat="1" ht="25.5" customHeight="1">
      <c r="A3" s="698" t="s">
        <v>31</v>
      </c>
      <c r="B3" s="698"/>
      <c r="C3" s="698"/>
      <c r="D3" s="698"/>
      <c r="E3" s="698"/>
      <c r="F3" s="29"/>
    </row>
    <row r="4" spans="1:6" s="19" customFormat="1" ht="27.75" customHeight="1">
      <c r="A4" s="698" t="s">
        <v>269</v>
      </c>
      <c r="B4" s="698"/>
      <c r="C4" s="698"/>
      <c r="D4" s="698"/>
      <c r="E4" s="698"/>
      <c r="F4" s="29"/>
    </row>
    <row r="5" spans="1:6" s="19" customFormat="1" ht="36.75" customHeight="1">
      <c r="A5" s="698" t="s">
        <v>32</v>
      </c>
      <c r="B5" s="698"/>
      <c r="C5" s="698"/>
      <c r="D5" s="698"/>
      <c r="E5" s="698"/>
      <c r="F5" s="29"/>
    </row>
    <row r="6" spans="1:6" ht="26.25" customHeight="1" thickBot="1">
      <c r="A6" s="26" t="s">
        <v>71</v>
      </c>
      <c r="B6" s="26"/>
      <c r="C6" s="26" t="s">
        <v>69</v>
      </c>
      <c r="D6" s="26"/>
      <c r="E6" s="30">
        <v>928929738.68</v>
      </c>
      <c r="F6" s="26"/>
    </row>
    <row r="7" spans="1:6" ht="21" customHeight="1" thickTop="1">
      <c r="A7" s="26" t="s">
        <v>105</v>
      </c>
      <c r="B7" s="26"/>
      <c r="C7" s="26" t="s">
        <v>70</v>
      </c>
      <c r="D7" s="26"/>
      <c r="E7" s="27">
        <v>526762141.5699999</v>
      </c>
      <c r="F7" s="26"/>
    </row>
    <row r="8" spans="1:6" ht="22.5" customHeight="1">
      <c r="A8" s="26" t="s">
        <v>66</v>
      </c>
      <c r="B8" s="26"/>
      <c r="C8" s="26"/>
      <c r="D8" s="26"/>
      <c r="E8" s="27">
        <v>91786174.76</v>
      </c>
      <c r="F8" s="26"/>
    </row>
    <row r="9" spans="1:6" ht="22.5" customHeight="1">
      <c r="A9" s="26" t="s">
        <v>67</v>
      </c>
      <c r="B9" s="26"/>
      <c r="C9" s="26"/>
      <c r="D9" s="26"/>
      <c r="E9" s="27">
        <v>156254.39</v>
      </c>
      <c r="F9" s="26"/>
    </row>
    <row r="10" spans="1:6" ht="23.25" customHeight="1">
      <c r="A10" s="26" t="s">
        <v>23</v>
      </c>
      <c r="B10" s="31"/>
      <c r="C10" s="32"/>
      <c r="D10" s="26"/>
      <c r="E10" s="32">
        <v>24070.11</v>
      </c>
      <c r="F10" s="26"/>
    </row>
    <row r="11" spans="1:6" ht="23.25" customHeight="1">
      <c r="A11" s="26" t="s">
        <v>533</v>
      </c>
      <c r="B11" s="31"/>
      <c r="C11" s="32"/>
      <c r="D11" s="26"/>
      <c r="E11" s="32">
        <v>3145</v>
      </c>
      <c r="F11" s="26"/>
    </row>
    <row r="12" spans="1:6" ht="21.75" customHeight="1" thickBot="1">
      <c r="A12" s="26"/>
      <c r="B12" s="31"/>
      <c r="C12" s="32"/>
      <c r="D12" s="26"/>
      <c r="E12" s="33">
        <f>SUM(E7:E11)</f>
        <v>618731785.8299999</v>
      </c>
      <c r="F12" s="26"/>
    </row>
    <row r="13" spans="1:6" ht="38.25" customHeight="1" thickTop="1">
      <c r="A13" s="698" t="s">
        <v>33</v>
      </c>
      <c r="B13" s="699"/>
      <c r="C13" s="699"/>
      <c r="D13" s="699"/>
      <c r="E13" s="699"/>
      <c r="F13" s="26"/>
    </row>
    <row r="14" spans="1:6" ht="23.25" customHeight="1" thickBot="1">
      <c r="A14" s="26" t="s">
        <v>72</v>
      </c>
      <c r="B14" s="26"/>
      <c r="C14" s="26" t="s">
        <v>69</v>
      </c>
      <c r="D14" s="26"/>
      <c r="E14" s="30">
        <v>928929738.68</v>
      </c>
      <c r="F14" s="26"/>
    </row>
    <row r="15" spans="1:6" ht="22.5" customHeight="1" thickTop="1">
      <c r="A15" s="26" t="s">
        <v>73</v>
      </c>
      <c r="B15" s="26"/>
      <c r="C15" s="26" t="s">
        <v>124</v>
      </c>
      <c r="D15" s="26"/>
      <c r="E15" s="27">
        <v>9453248.67</v>
      </c>
      <c r="F15" s="26"/>
    </row>
    <row r="16" spans="1:6" ht="22.5" customHeight="1">
      <c r="A16" s="26" t="s">
        <v>68</v>
      </c>
      <c r="B16" s="26"/>
      <c r="C16" s="26"/>
      <c r="D16" s="26"/>
      <c r="E16" s="27">
        <v>156254.39</v>
      </c>
      <c r="F16" s="26"/>
    </row>
    <row r="17" spans="1:6" ht="22.5" customHeight="1">
      <c r="A17" s="26" t="s">
        <v>30</v>
      </c>
      <c r="B17" s="26"/>
      <c r="C17" s="26" t="s">
        <v>74</v>
      </c>
      <c r="D17" s="26"/>
      <c r="E17" s="27">
        <v>218147515.68</v>
      </c>
      <c r="F17" s="28"/>
    </row>
    <row r="18" spans="1:6" ht="22.5" customHeight="1">
      <c r="A18" s="26" t="s">
        <v>3</v>
      </c>
      <c r="B18" s="26"/>
      <c r="C18" s="26" t="s">
        <v>534</v>
      </c>
      <c r="D18" s="26"/>
      <c r="E18" s="27">
        <v>5500000</v>
      </c>
      <c r="F18" s="28"/>
    </row>
    <row r="19" spans="1:7" ht="24" customHeight="1">
      <c r="A19" s="26" t="s">
        <v>10</v>
      </c>
      <c r="B19" s="26"/>
      <c r="C19" s="26"/>
      <c r="D19" s="26"/>
      <c r="E19" s="27">
        <v>162247584.66</v>
      </c>
      <c r="F19" s="27"/>
      <c r="G19" s="206"/>
    </row>
    <row r="20" spans="1:6" ht="23.25" customHeight="1">
      <c r="A20" s="26" t="s">
        <v>127</v>
      </c>
      <c r="B20" s="26"/>
      <c r="C20" s="26" t="s">
        <v>75</v>
      </c>
      <c r="D20" s="26"/>
      <c r="E20" s="27">
        <v>223227182.43</v>
      </c>
      <c r="F20" s="27"/>
    </row>
    <row r="21" spans="1:6" ht="23.25" customHeight="1" thickBot="1">
      <c r="A21" s="26"/>
      <c r="B21" s="26"/>
      <c r="C21" s="26"/>
      <c r="D21" s="26"/>
      <c r="E21" s="33">
        <f>SUM(E15:E20)</f>
        <v>618731785.8299999</v>
      </c>
      <c r="F21" s="27"/>
    </row>
    <row r="22" spans="1:6" ht="15.75" customHeight="1" thickTop="1">
      <c r="A22" s="26"/>
      <c r="B22" s="26"/>
      <c r="C22" s="26"/>
      <c r="D22" s="26"/>
      <c r="E22" s="32"/>
      <c r="F22" s="27"/>
    </row>
    <row r="23" spans="1:6" ht="15.75" customHeight="1">
      <c r="A23" s="26"/>
      <c r="B23" s="26"/>
      <c r="C23" s="26"/>
      <c r="D23" s="26"/>
      <c r="E23" s="32"/>
      <c r="F23" s="27"/>
    </row>
    <row r="24" spans="1:6" ht="23.25" customHeight="1">
      <c r="A24" s="26"/>
      <c r="B24" s="26"/>
      <c r="C24" s="26"/>
      <c r="D24" s="26"/>
      <c r="E24" s="32"/>
      <c r="F24" s="27"/>
    </row>
    <row r="25" spans="1:6" ht="23.25" customHeight="1">
      <c r="A25" s="696" t="s">
        <v>608</v>
      </c>
      <c r="B25" s="696"/>
      <c r="C25" s="696"/>
      <c r="D25" s="696"/>
      <c r="E25" s="696"/>
      <c r="F25" s="27"/>
    </row>
    <row r="26" spans="1:6" ht="23.25" customHeight="1">
      <c r="A26" s="696" t="s">
        <v>137</v>
      </c>
      <c r="B26" s="696"/>
      <c r="C26" s="696"/>
      <c r="D26" s="696"/>
      <c r="E26" s="696"/>
      <c r="F26" s="27"/>
    </row>
    <row r="27" spans="1:6" ht="23.25" customHeight="1">
      <c r="A27" s="697" t="s">
        <v>136</v>
      </c>
      <c r="B27" s="697"/>
      <c r="C27" s="697"/>
      <c r="D27" s="697"/>
      <c r="E27" s="697"/>
      <c r="F27" s="27"/>
    </row>
    <row r="28" spans="1:6" ht="23.25" customHeight="1">
      <c r="A28" s="697" t="s">
        <v>135</v>
      </c>
      <c r="B28" s="697"/>
      <c r="C28" s="697"/>
      <c r="D28" s="697"/>
      <c r="E28" s="697"/>
      <c r="F28" s="27"/>
    </row>
    <row r="29" spans="1:6" ht="23.25" customHeight="1">
      <c r="A29" s="26"/>
      <c r="B29" s="26"/>
      <c r="C29" s="26"/>
      <c r="D29" s="26"/>
      <c r="E29" s="32"/>
      <c r="F29" s="27"/>
    </row>
    <row r="30" spans="1:6" ht="23.25" customHeight="1">
      <c r="A30" s="26"/>
      <c r="B30" s="26"/>
      <c r="C30" s="26"/>
      <c r="D30" s="26"/>
      <c r="E30" s="32"/>
      <c r="F30" s="27"/>
    </row>
    <row r="31" spans="1:6" ht="23.25" customHeight="1">
      <c r="A31" s="26"/>
      <c r="B31" s="26"/>
      <c r="C31" s="26"/>
      <c r="D31" s="26"/>
      <c r="E31" s="32"/>
      <c r="F31" s="27"/>
    </row>
    <row r="32" spans="1:6" ht="23.25" customHeight="1">
      <c r="A32" s="26"/>
      <c r="B32" s="26"/>
      <c r="C32" s="26"/>
      <c r="D32" s="26"/>
      <c r="E32" s="32"/>
      <c r="F32" s="27"/>
    </row>
    <row r="33" spans="1:6" ht="23.25" customHeight="1">
      <c r="A33" s="26"/>
      <c r="B33" s="26"/>
      <c r="C33" s="26"/>
      <c r="D33" s="26"/>
      <c r="E33" s="32"/>
      <c r="F33" s="27"/>
    </row>
    <row r="34" spans="1:6" ht="23.25" customHeight="1">
      <c r="A34" s="26"/>
      <c r="B34" s="26"/>
      <c r="C34" s="26"/>
      <c r="D34" s="26"/>
      <c r="E34" s="32"/>
      <c r="F34" s="27"/>
    </row>
    <row r="35" spans="1:6" ht="23.25" customHeight="1">
      <c r="A35" s="26"/>
      <c r="B35" s="26"/>
      <c r="C35" s="26"/>
      <c r="D35" s="26"/>
      <c r="E35" s="32"/>
      <c r="F35" s="27"/>
    </row>
    <row r="36" spans="1:6" ht="23.25" customHeight="1">
      <c r="A36" s="26"/>
      <c r="B36" s="26"/>
      <c r="C36" s="26"/>
      <c r="D36" s="26"/>
      <c r="E36" s="32"/>
      <c r="F36" s="27"/>
    </row>
    <row r="37" spans="1:6" ht="23.25" customHeight="1">
      <c r="A37" s="26"/>
      <c r="B37" s="26"/>
      <c r="C37" s="26"/>
      <c r="D37" s="26"/>
      <c r="E37" s="32"/>
      <c r="F37" s="27"/>
    </row>
    <row r="38" spans="1:6" ht="23.25" customHeight="1">
      <c r="A38" s="26"/>
      <c r="B38" s="26"/>
      <c r="C38" s="26"/>
      <c r="D38" s="26"/>
      <c r="E38" s="32"/>
      <c r="F38" s="27"/>
    </row>
    <row r="39" spans="1:6" ht="23.25" customHeight="1">
      <c r="A39" s="26"/>
      <c r="B39" s="26"/>
      <c r="C39" s="26"/>
      <c r="D39" s="26"/>
      <c r="E39" s="32"/>
      <c r="F39" s="27"/>
    </row>
    <row r="40" spans="1:6" ht="24">
      <c r="A40" s="26"/>
      <c r="B40" s="26"/>
      <c r="C40" s="26"/>
      <c r="D40" s="26"/>
      <c r="E40" s="27"/>
      <c r="F40" s="26"/>
    </row>
    <row r="41" spans="1:6" ht="24">
      <c r="A41" s="26"/>
      <c r="B41" s="26"/>
      <c r="C41" s="26"/>
      <c r="D41" s="26"/>
      <c r="E41" s="27"/>
      <c r="F41" s="28"/>
    </row>
    <row r="42" spans="1:6" ht="24">
      <c r="A42" s="26"/>
      <c r="B42" s="26"/>
      <c r="C42" s="26"/>
      <c r="D42" s="26"/>
      <c r="E42" s="27"/>
      <c r="F42" s="26"/>
    </row>
    <row r="43" spans="1:6" ht="24">
      <c r="A43" s="26"/>
      <c r="B43" s="26"/>
      <c r="C43" s="26"/>
      <c r="D43" s="26"/>
      <c r="E43" s="27"/>
      <c r="F43" s="28"/>
    </row>
    <row r="44" spans="1:6" ht="24">
      <c r="A44" s="26"/>
      <c r="B44" s="26"/>
      <c r="C44" s="26"/>
      <c r="D44" s="26"/>
      <c r="E44" s="27"/>
      <c r="F44" s="26"/>
    </row>
    <row r="45" spans="1:6" ht="24">
      <c r="A45" s="26"/>
      <c r="B45" s="26"/>
      <c r="C45" s="26"/>
      <c r="D45" s="26"/>
      <c r="E45" s="27"/>
      <c r="F45" s="26"/>
    </row>
  </sheetData>
  <sheetProtection/>
  <mergeCells count="9">
    <mergeCell ref="A25:E25"/>
    <mergeCell ref="A26:E26"/>
    <mergeCell ref="A27:E27"/>
    <mergeCell ref="A28:E28"/>
    <mergeCell ref="A2:E2"/>
    <mergeCell ref="A13:E13"/>
    <mergeCell ref="A3:E3"/>
    <mergeCell ref="A4:E4"/>
    <mergeCell ref="A5:E5"/>
  </mergeCells>
  <printOptions/>
  <pageMargins left="0.75" right="0.25" top="0.31496062992126" bottom="0" header="0.511811023622047" footer="0.31496062992126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D59"/>
  <sheetViews>
    <sheetView zoomScalePageLayoutView="0" workbookViewId="0" topLeftCell="A22">
      <selection activeCell="B30" sqref="B30"/>
    </sheetView>
  </sheetViews>
  <sheetFormatPr defaultColWidth="9.140625" defaultRowHeight="21.75"/>
  <cols>
    <col min="1" max="1" width="6.421875" style="193" customWidth="1"/>
    <col min="2" max="2" width="78.57421875" style="193" customWidth="1"/>
    <col min="3" max="3" width="15.28125" style="193" customWidth="1"/>
    <col min="4" max="16384" width="9.140625" style="193" customWidth="1"/>
  </cols>
  <sheetData>
    <row r="1" spans="1:4" ht="21.75">
      <c r="A1" s="187"/>
      <c r="B1" s="188" t="s">
        <v>301</v>
      </c>
      <c r="C1" s="188"/>
      <c r="D1" s="188"/>
    </row>
    <row r="2" spans="1:4" ht="21.75">
      <c r="A2" s="188"/>
      <c r="B2" s="188" t="s">
        <v>302</v>
      </c>
      <c r="C2" s="188"/>
      <c r="D2" s="188"/>
    </row>
    <row r="3" spans="1:3" ht="21.75">
      <c r="A3" s="190">
        <v>1</v>
      </c>
      <c r="B3" s="191" t="s">
        <v>543</v>
      </c>
      <c r="C3" s="192">
        <v>90000</v>
      </c>
    </row>
    <row r="4" spans="1:3" ht="21.75">
      <c r="A4" s="190">
        <v>2</v>
      </c>
      <c r="B4" s="191" t="s">
        <v>544</v>
      </c>
      <c r="C4" s="192">
        <v>1000000</v>
      </c>
    </row>
    <row r="5" spans="1:3" ht="21.75">
      <c r="A5" s="190">
        <v>3</v>
      </c>
      <c r="B5" s="191" t="s">
        <v>545</v>
      </c>
      <c r="C5" s="192">
        <v>2499000</v>
      </c>
    </row>
    <row r="6" spans="1:3" ht="21.75">
      <c r="A6" s="190">
        <v>4</v>
      </c>
      <c r="B6" s="191" t="s">
        <v>575</v>
      </c>
      <c r="C6" s="192">
        <v>499500</v>
      </c>
    </row>
    <row r="7" spans="1:3" ht="21.75">
      <c r="A7" s="190">
        <v>5</v>
      </c>
      <c r="B7" s="193" t="s">
        <v>576</v>
      </c>
      <c r="C7" s="192">
        <v>1898000</v>
      </c>
    </row>
    <row r="8" spans="1:3" ht="21.75">
      <c r="A8" s="190">
        <v>6</v>
      </c>
      <c r="B8" s="477" t="s">
        <v>480</v>
      </c>
      <c r="C8" s="472">
        <v>53000</v>
      </c>
    </row>
    <row r="9" spans="1:3" ht="21.75">
      <c r="A9" s="190">
        <v>7</v>
      </c>
      <c r="B9" s="478" t="s">
        <v>481</v>
      </c>
      <c r="C9" s="472">
        <v>39995000</v>
      </c>
    </row>
    <row r="10" spans="1:3" ht="21.75">
      <c r="A10" s="190">
        <v>8</v>
      </c>
      <c r="B10" s="467" t="s">
        <v>482</v>
      </c>
      <c r="C10" s="472">
        <v>119000</v>
      </c>
    </row>
    <row r="11" spans="1:3" ht="21.75">
      <c r="A11" s="190">
        <v>9</v>
      </c>
      <c r="B11" s="467" t="s">
        <v>483</v>
      </c>
      <c r="C11" s="472">
        <v>1995000</v>
      </c>
    </row>
    <row r="12" spans="1:3" ht="21.75">
      <c r="A12" s="190"/>
      <c r="B12" s="467" t="s">
        <v>337</v>
      </c>
      <c r="C12" s="472"/>
    </row>
    <row r="13" spans="1:3" ht="21.75">
      <c r="A13" s="190">
        <v>10</v>
      </c>
      <c r="B13" s="467" t="s">
        <v>484</v>
      </c>
      <c r="C13" s="472">
        <v>797000</v>
      </c>
    </row>
    <row r="14" spans="1:3" ht="21.75">
      <c r="A14" s="190">
        <v>11</v>
      </c>
      <c r="B14" s="467" t="s">
        <v>589</v>
      </c>
      <c r="C14" s="472">
        <v>999500</v>
      </c>
    </row>
    <row r="15" spans="1:3" ht="21.75">
      <c r="A15" s="190"/>
      <c r="B15" s="467" t="s">
        <v>588</v>
      </c>
      <c r="C15" s="472"/>
    </row>
    <row r="16" spans="1:3" ht="18" customHeight="1">
      <c r="A16" s="190">
        <v>12</v>
      </c>
      <c r="B16" s="467" t="s">
        <v>487</v>
      </c>
      <c r="C16" s="472">
        <v>1597500</v>
      </c>
    </row>
    <row r="17" spans="1:3" ht="21.75">
      <c r="A17" s="190">
        <v>13</v>
      </c>
      <c r="B17" s="467" t="s">
        <v>488</v>
      </c>
      <c r="C17" s="472">
        <v>699000</v>
      </c>
    </row>
    <row r="18" spans="1:3" ht="21.75">
      <c r="A18" s="190">
        <v>14</v>
      </c>
      <c r="B18" s="467" t="s">
        <v>489</v>
      </c>
      <c r="C18" s="472">
        <v>796000</v>
      </c>
    </row>
    <row r="19" spans="1:4" ht="21.75">
      <c r="A19" s="190">
        <v>15</v>
      </c>
      <c r="B19" s="468" t="s">
        <v>490</v>
      </c>
      <c r="C19" s="472">
        <v>1584000</v>
      </c>
      <c r="D19" s="475"/>
    </row>
    <row r="20" spans="1:3" ht="21.75">
      <c r="A20" s="190">
        <v>16</v>
      </c>
      <c r="B20" s="468" t="s">
        <v>591</v>
      </c>
      <c r="C20" s="472">
        <v>1998000</v>
      </c>
    </row>
    <row r="21" spans="1:3" ht="21.75">
      <c r="A21" s="190"/>
      <c r="B21" s="468" t="s">
        <v>590</v>
      </c>
      <c r="C21" s="479"/>
    </row>
    <row r="22" spans="1:3" ht="21.75">
      <c r="A22" s="190">
        <v>17</v>
      </c>
      <c r="B22" s="468" t="s">
        <v>339</v>
      </c>
      <c r="C22" s="473">
        <v>1500000</v>
      </c>
    </row>
    <row r="23" spans="1:3" ht="21.75">
      <c r="A23" s="190">
        <v>18</v>
      </c>
      <c r="B23" s="467" t="s">
        <v>492</v>
      </c>
      <c r="C23" s="472">
        <v>225000</v>
      </c>
    </row>
    <row r="24" spans="1:3" ht="21.75">
      <c r="A24" s="190">
        <v>19</v>
      </c>
      <c r="B24" s="467" t="s">
        <v>493</v>
      </c>
      <c r="C24" s="472">
        <v>3954000</v>
      </c>
    </row>
    <row r="25" spans="1:3" ht="21.75">
      <c r="A25" s="190">
        <v>20</v>
      </c>
      <c r="B25" s="467" t="s">
        <v>494</v>
      </c>
      <c r="C25" s="471">
        <v>426800</v>
      </c>
    </row>
    <row r="26" spans="1:3" ht="21.75">
      <c r="A26" s="190">
        <v>21</v>
      </c>
      <c r="B26" s="467" t="s">
        <v>495</v>
      </c>
      <c r="C26" s="471">
        <v>608000</v>
      </c>
    </row>
    <row r="27" spans="1:3" ht="21.75">
      <c r="A27" s="190">
        <v>22</v>
      </c>
      <c r="B27" s="468" t="s">
        <v>496</v>
      </c>
      <c r="C27" s="471">
        <v>1852000</v>
      </c>
    </row>
    <row r="28" spans="1:3" ht="21.75">
      <c r="A28" s="190"/>
      <c r="B28" s="468" t="s">
        <v>497</v>
      </c>
      <c r="C28" s="471"/>
    </row>
    <row r="29" spans="1:3" ht="21.75">
      <c r="A29" s="190">
        <v>23</v>
      </c>
      <c r="B29" s="467" t="s">
        <v>586</v>
      </c>
      <c r="C29" s="471">
        <v>890000</v>
      </c>
    </row>
    <row r="30" spans="1:3" ht="21.75">
      <c r="A30" s="190"/>
      <c r="B30" s="467" t="s">
        <v>587</v>
      </c>
      <c r="C30" s="471"/>
    </row>
    <row r="31" spans="1:3" ht="21.75">
      <c r="A31" s="190">
        <v>24</v>
      </c>
      <c r="B31" s="467" t="s">
        <v>592</v>
      </c>
      <c r="C31" s="471">
        <v>780000</v>
      </c>
    </row>
    <row r="32" spans="1:3" ht="21.75">
      <c r="A32" s="190">
        <v>25</v>
      </c>
      <c r="B32" s="467" t="s">
        <v>593</v>
      </c>
      <c r="C32" s="471">
        <v>600000</v>
      </c>
    </row>
    <row r="33" spans="1:3" ht="21.75">
      <c r="A33" s="190">
        <v>26</v>
      </c>
      <c r="B33" s="467" t="s">
        <v>594</v>
      </c>
      <c r="C33" s="471">
        <v>1250000</v>
      </c>
    </row>
    <row r="34" spans="1:3" ht="21.75">
      <c r="A34" s="190"/>
      <c r="B34" s="467"/>
      <c r="C34" s="471"/>
    </row>
    <row r="35" spans="1:3" ht="21.75">
      <c r="A35" s="190"/>
      <c r="B35" s="193" t="s">
        <v>582</v>
      </c>
      <c r="C35" s="471"/>
    </row>
    <row r="36" spans="1:3" ht="21.75">
      <c r="A36" s="190">
        <v>27</v>
      </c>
      <c r="B36" s="467" t="s">
        <v>503</v>
      </c>
      <c r="C36" s="471">
        <v>1700000</v>
      </c>
    </row>
    <row r="37" spans="1:3" ht="21.75">
      <c r="A37" s="190">
        <v>28</v>
      </c>
      <c r="B37" s="467" t="s">
        <v>504</v>
      </c>
      <c r="C37" s="471">
        <v>2300000</v>
      </c>
    </row>
    <row r="38" spans="1:3" ht="21.75">
      <c r="A38" s="190">
        <v>29</v>
      </c>
      <c r="B38" s="467" t="s">
        <v>505</v>
      </c>
      <c r="C38" s="471">
        <v>1533000</v>
      </c>
    </row>
    <row r="39" spans="1:3" ht="21.75">
      <c r="A39" s="190">
        <v>30</v>
      </c>
      <c r="B39" s="468" t="s">
        <v>506</v>
      </c>
      <c r="C39" s="471">
        <v>1360000</v>
      </c>
    </row>
    <row r="40" spans="1:3" ht="21.75">
      <c r="A40" s="190">
        <v>31</v>
      </c>
      <c r="B40" s="468" t="s">
        <v>596</v>
      </c>
      <c r="C40" s="471">
        <v>1600000</v>
      </c>
    </row>
    <row r="41" spans="1:3" ht="21.75">
      <c r="A41" s="190"/>
      <c r="B41" s="467" t="s">
        <v>595</v>
      </c>
      <c r="C41" s="471"/>
    </row>
    <row r="42" spans="1:3" ht="21.75">
      <c r="A42" s="190">
        <v>32</v>
      </c>
      <c r="B42" s="468" t="s">
        <v>597</v>
      </c>
      <c r="C42" s="471">
        <v>2000000</v>
      </c>
    </row>
    <row r="43" spans="1:3" ht="21.75">
      <c r="A43" s="190">
        <v>33</v>
      </c>
      <c r="B43" s="467" t="s">
        <v>598</v>
      </c>
      <c r="C43" s="471">
        <v>870000</v>
      </c>
    </row>
    <row r="44" spans="1:3" ht="21.75">
      <c r="A44" s="190">
        <v>34</v>
      </c>
      <c r="B44" s="467" t="s">
        <v>600</v>
      </c>
      <c r="C44" s="471">
        <v>3500000</v>
      </c>
    </row>
    <row r="45" spans="1:3" ht="21.75">
      <c r="A45" s="190"/>
      <c r="B45" s="467" t="s">
        <v>599</v>
      </c>
      <c r="C45" s="471"/>
    </row>
    <row r="46" spans="1:3" ht="21.75">
      <c r="A46" s="190">
        <v>35</v>
      </c>
      <c r="B46" s="467" t="s">
        <v>513</v>
      </c>
      <c r="C46" s="471">
        <v>793000</v>
      </c>
    </row>
    <row r="47" spans="1:3" ht="21.75">
      <c r="A47" s="190">
        <v>36</v>
      </c>
      <c r="B47" s="467" t="s">
        <v>514</v>
      </c>
      <c r="C47" s="472">
        <v>1900000</v>
      </c>
    </row>
    <row r="48" spans="1:3" ht="21.75">
      <c r="A48" s="190">
        <v>37</v>
      </c>
      <c r="B48" s="468" t="s">
        <v>515</v>
      </c>
      <c r="C48" s="473">
        <v>205100</v>
      </c>
    </row>
    <row r="49" spans="1:3" ht="21.75">
      <c r="A49" s="190">
        <v>38</v>
      </c>
      <c r="B49" s="468" t="s">
        <v>516</v>
      </c>
      <c r="C49" s="473">
        <v>236700</v>
      </c>
    </row>
    <row r="50" spans="1:3" ht="21.75">
      <c r="A50" s="190">
        <v>39</v>
      </c>
      <c r="B50" s="468" t="s">
        <v>517</v>
      </c>
      <c r="C50" s="473">
        <v>1990000</v>
      </c>
    </row>
    <row r="51" spans="1:3" ht="21.75">
      <c r="A51" s="190">
        <v>40</v>
      </c>
      <c r="B51" s="480" t="s">
        <v>518</v>
      </c>
      <c r="C51" s="481">
        <v>510000</v>
      </c>
    </row>
    <row r="52" spans="1:3" ht="21.75">
      <c r="A52" s="190">
        <v>41</v>
      </c>
      <c r="B52" s="480" t="s">
        <v>519</v>
      </c>
      <c r="C52" s="481">
        <v>987000</v>
      </c>
    </row>
    <row r="53" spans="1:3" ht="21.75">
      <c r="A53" s="190">
        <v>42</v>
      </c>
      <c r="B53" s="480" t="s">
        <v>520</v>
      </c>
      <c r="C53" s="481">
        <v>3000000</v>
      </c>
    </row>
    <row r="54" spans="1:3" ht="21.75">
      <c r="A54" s="190">
        <v>43</v>
      </c>
      <c r="B54" s="480" t="s">
        <v>521</v>
      </c>
      <c r="C54" s="481">
        <v>750000</v>
      </c>
    </row>
    <row r="55" spans="1:3" ht="21.75">
      <c r="A55" s="190"/>
      <c r="B55" s="480" t="s">
        <v>346</v>
      </c>
      <c r="C55" s="197"/>
    </row>
    <row r="56" spans="1:3" ht="22.5" thickBot="1">
      <c r="A56" s="190"/>
      <c r="B56" s="187" t="s">
        <v>42</v>
      </c>
      <c r="C56" s="476">
        <f>SUM(C3:C55)</f>
        <v>93940100</v>
      </c>
    </row>
    <row r="57" spans="1:3" ht="22.5" thickTop="1">
      <c r="A57" s="190"/>
      <c r="C57" s="194"/>
    </row>
    <row r="58" spans="1:3" ht="21.75">
      <c r="A58" s="190"/>
      <c r="C58" s="475"/>
    </row>
    <row r="59" ht="21.75">
      <c r="A59" s="190"/>
    </row>
  </sheetData>
  <sheetProtection/>
  <printOptions/>
  <pageMargins left="0.23" right="0.31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3" sqref="L13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F54"/>
  <sheetViews>
    <sheetView zoomScalePageLayoutView="0" workbookViewId="0" topLeftCell="A10">
      <selection activeCell="B22" sqref="B22"/>
    </sheetView>
  </sheetViews>
  <sheetFormatPr defaultColWidth="9.140625" defaultRowHeight="21.75"/>
  <cols>
    <col min="1" max="1" width="9.28125" style="11" customWidth="1"/>
    <col min="2" max="2" width="21.57421875" style="11" customWidth="1"/>
    <col min="3" max="3" width="47.28125" style="11" customWidth="1"/>
    <col min="4" max="4" width="6.28125" style="11" customWidth="1"/>
    <col min="5" max="5" width="16.7109375" style="9" customWidth="1"/>
    <col min="6" max="6" width="15.421875" style="11" customWidth="1"/>
    <col min="7" max="16384" width="9.140625" style="11" customWidth="1"/>
  </cols>
  <sheetData>
    <row r="1" spans="1:5" s="10" customFormat="1" ht="28.5">
      <c r="A1" s="700" t="s">
        <v>34</v>
      </c>
      <c r="B1" s="700"/>
      <c r="C1" s="700"/>
      <c r="D1" s="35"/>
      <c r="E1" s="27"/>
    </row>
    <row r="2" spans="1:5" ht="40.5" customHeight="1">
      <c r="A2" s="36" t="s">
        <v>128</v>
      </c>
      <c r="B2" s="26"/>
      <c r="C2" s="26"/>
      <c r="D2" s="26"/>
      <c r="E2" s="27"/>
    </row>
    <row r="3" spans="1:5" ht="19.5" customHeight="1">
      <c r="A3" s="36"/>
      <c r="B3" s="26"/>
      <c r="C3" s="26"/>
      <c r="D3" s="26"/>
      <c r="E3" s="27"/>
    </row>
    <row r="4" spans="1:5" ht="19.5" customHeight="1">
      <c r="A4" s="26" t="s">
        <v>129</v>
      </c>
      <c r="B4" s="26"/>
      <c r="C4" s="26"/>
      <c r="D4" s="26"/>
      <c r="E4" s="27">
        <v>0</v>
      </c>
    </row>
    <row r="5" spans="1:5" ht="24">
      <c r="A5" s="26" t="s">
        <v>35</v>
      </c>
      <c r="B5" s="26"/>
      <c r="C5" s="26"/>
      <c r="D5" s="26"/>
      <c r="E5" s="27"/>
    </row>
    <row r="6" spans="1:5" ht="24">
      <c r="A6" s="26"/>
      <c r="B6" s="26" t="s">
        <v>76</v>
      </c>
      <c r="C6" s="26" t="s">
        <v>102</v>
      </c>
      <c r="D6" s="26"/>
      <c r="E6" s="27">
        <v>10466696.46999991</v>
      </c>
    </row>
    <row r="7" spans="1:5" ht="24">
      <c r="A7" s="26"/>
      <c r="B7" s="26"/>
      <c r="C7" s="26" t="s">
        <v>103</v>
      </c>
      <c r="D7" s="26"/>
      <c r="E7" s="28">
        <v>4887054.13999999</v>
      </c>
    </row>
    <row r="8" spans="1:5" ht="24">
      <c r="A8" s="26"/>
      <c r="B8" s="26"/>
      <c r="C8" s="26" t="s">
        <v>538</v>
      </c>
      <c r="D8" s="26"/>
      <c r="E8" s="28">
        <v>1442346.13</v>
      </c>
    </row>
    <row r="9" spans="1:5" ht="24">
      <c r="A9" s="26"/>
      <c r="B9" s="37" t="s">
        <v>130</v>
      </c>
      <c r="C9" s="26" t="s">
        <v>539</v>
      </c>
      <c r="D9" s="26"/>
      <c r="E9" s="27">
        <v>145427613.14</v>
      </c>
    </row>
    <row r="10" spans="1:5" ht="24">
      <c r="A10" s="26"/>
      <c r="B10" s="26"/>
      <c r="C10" s="26" t="s">
        <v>104</v>
      </c>
      <c r="D10" s="26"/>
      <c r="E10" s="27">
        <v>5690502.47</v>
      </c>
    </row>
    <row r="11" spans="1:5" ht="24">
      <c r="A11" s="26"/>
      <c r="B11" s="34" t="s">
        <v>78</v>
      </c>
      <c r="C11" s="26" t="s">
        <v>540</v>
      </c>
      <c r="D11" s="26"/>
      <c r="E11" s="28">
        <v>180356822.97</v>
      </c>
    </row>
    <row r="12" spans="1:5" ht="24">
      <c r="A12" s="26"/>
      <c r="B12" s="26" t="s">
        <v>77</v>
      </c>
      <c r="C12" s="26" t="s">
        <v>541</v>
      </c>
      <c r="D12" s="26"/>
      <c r="E12" s="119">
        <v>1118260.29</v>
      </c>
    </row>
    <row r="13" spans="1:5" ht="24">
      <c r="A13" s="26"/>
      <c r="B13" s="37"/>
      <c r="C13" s="120" t="s">
        <v>542</v>
      </c>
      <c r="D13" s="26"/>
      <c r="E13" s="27">
        <v>6590327.96</v>
      </c>
    </row>
    <row r="14" spans="1:5" ht="24">
      <c r="A14" s="26"/>
      <c r="B14" s="26" t="s">
        <v>77</v>
      </c>
      <c r="C14" s="26" t="s">
        <v>537</v>
      </c>
      <c r="D14" s="26"/>
      <c r="E14" s="27">
        <v>170782518</v>
      </c>
    </row>
    <row r="15" spans="1:5" ht="24.75" thickBot="1">
      <c r="A15" s="26"/>
      <c r="B15" s="26"/>
      <c r="C15" s="38" t="s">
        <v>42</v>
      </c>
      <c r="D15" s="38"/>
      <c r="E15" s="39">
        <f>SUM(E6:E14)</f>
        <v>526762141.5699999</v>
      </c>
    </row>
    <row r="16" spans="1:5" ht="24.75" thickTop="1">
      <c r="A16" s="26"/>
      <c r="B16" s="26"/>
      <c r="C16" s="26"/>
      <c r="D16" s="26"/>
      <c r="E16" s="40"/>
    </row>
    <row r="17" spans="1:6" ht="24">
      <c r="A17" s="36" t="s">
        <v>125</v>
      </c>
      <c r="B17" s="36"/>
      <c r="C17" s="26"/>
      <c r="D17" s="26"/>
      <c r="E17" s="40"/>
      <c r="F17" s="12"/>
    </row>
    <row r="18" spans="1:6" ht="24">
      <c r="A18" s="26"/>
      <c r="B18" s="26" t="s">
        <v>106</v>
      </c>
      <c r="C18" s="26"/>
      <c r="D18" s="26"/>
      <c r="E18" s="32">
        <v>102077.15999999992</v>
      </c>
      <c r="F18" s="12"/>
    </row>
    <row r="19" spans="1:6" ht="24">
      <c r="A19" s="26"/>
      <c r="B19" s="26" t="s">
        <v>107</v>
      </c>
      <c r="C19" s="26"/>
      <c r="D19" s="26"/>
      <c r="E19" s="32">
        <v>452840.90999999986</v>
      </c>
      <c r="F19" s="12"/>
    </row>
    <row r="20" spans="1:5" ht="24">
      <c r="A20" s="26"/>
      <c r="B20" s="26" t="s">
        <v>108</v>
      </c>
      <c r="C20" s="26"/>
      <c r="D20" s="26"/>
      <c r="E20" s="32">
        <v>4560110</v>
      </c>
    </row>
    <row r="21" spans="1:5" ht="24">
      <c r="A21" s="26"/>
      <c r="B21" s="26" t="s">
        <v>109</v>
      </c>
      <c r="C21" s="26"/>
      <c r="D21" s="26"/>
      <c r="E21" s="32">
        <v>1234150</v>
      </c>
    </row>
    <row r="22" spans="1:5" ht="24">
      <c r="A22" s="26"/>
      <c r="B22" s="26" t="s">
        <v>532</v>
      </c>
      <c r="C22" s="26"/>
      <c r="D22" s="26"/>
      <c r="E22" s="32">
        <v>49900</v>
      </c>
    </row>
    <row r="23" spans="1:5" ht="24">
      <c r="A23" s="26"/>
      <c r="B23" s="26" t="s">
        <v>132</v>
      </c>
      <c r="E23" s="28">
        <v>3054170.5999999996</v>
      </c>
    </row>
    <row r="24" spans="1:5" ht="24.75" thickBot="1">
      <c r="A24" s="26"/>
      <c r="C24" s="38" t="s">
        <v>42</v>
      </c>
      <c r="D24" s="38"/>
      <c r="E24" s="39">
        <f>SUM(E18:E23)</f>
        <v>9453248.67</v>
      </c>
    </row>
    <row r="25" spans="1:5" ht="24.75" thickTop="1">
      <c r="A25" s="26"/>
      <c r="B25" s="26"/>
      <c r="C25" s="26"/>
      <c r="D25" s="26"/>
      <c r="E25" s="40"/>
    </row>
    <row r="26" spans="1:5" ht="24">
      <c r="A26" s="26"/>
      <c r="B26" s="26"/>
      <c r="C26" s="26"/>
      <c r="D26" s="26"/>
      <c r="E26" s="40"/>
    </row>
    <row r="27" spans="1:5" ht="24">
      <c r="A27" s="26"/>
      <c r="B27" s="26"/>
      <c r="C27" s="26"/>
      <c r="D27" s="26"/>
      <c r="E27" s="40"/>
    </row>
    <row r="28" spans="1:5" ht="24">
      <c r="A28" s="26"/>
      <c r="B28" s="26"/>
      <c r="C28" s="26"/>
      <c r="D28" s="26"/>
      <c r="E28" s="40"/>
    </row>
    <row r="29" spans="1:5" ht="24">
      <c r="A29" s="26"/>
      <c r="B29" s="26"/>
      <c r="C29" s="26"/>
      <c r="D29" s="26"/>
      <c r="E29" s="40"/>
    </row>
    <row r="30" spans="1:5" ht="30.75">
      <c r="A30" s="26"/>
      <c r="B30" s="26"/>
      <c r="C30" s="41"/>
      <c r="D30" s="41"/>
      <c r="E30" s="42"/>
    </row>
    <row r="31" spans="1:5" ht="24">
      <c r="A31" s="26"/>
      <c r="B31" s="26"/>
      <c r="C31" s="36"/>
      <c r="D31" s="36"/>
      <c r="E31" s="43"/>
    </row>
    <row r="32" spans="1:5" ht="24">
      <c r="A32" s="26"/>
      <c r="B32" s="26"/>
      <c r="C32" s="44"/>
      <c r="D32" s="44"/>
      <c r="E32" s="44"/>
    </row>
    <row r="33" spans="1:5" ht="24">
      <c r="A33" s="26"/>
      <c r="B33" s="26"/>
      <c r="C33" s="45"/>
      <c r="D33" s="45"/>
      <c r="E33" s="45"/>
    </row>
    <row r="34" spans="1:5" ht="24">
      <c r="A34" s="26"/>
      <c r="B34" s="26"/>
      <c r="C34" s="45"/>
      <c r="D34" s="45"/>
      <c r="E34" s="45"/>
    </row>
    <row r="35" spans="1:5" ht="24">
      <c r="A35" s="31"/>
      <c r="B35" s="45"/>
      <c r="C35" s="26"/>
      <c r="D35" s="26"/>
      <c r="E35" s="26"/>
    </row>
    <row r="36" spans="1:5" ht="24">
      <c r="A36" s="31"/>
      <c r="B36" s="45"/>
      <c r="C36" s="26"/>
      <c r="D36" s="26"/>
      <c r="E36" s="26"/>
    </row>
    <row r="37" spans="1:5" ht="24">
      <c r="A37" s="31"/>
      <c r="B37" s="45"/>
      <c r="C37" s="26"/>
      <c r="D37" s="26"/>
      <c r="E37" s="26"/>
    </row>
    <row r="38" spans="1:6" ht="24">
      <c r="A38" s="31"/>
      <c r="B38" s="26"/>
      <c r="C38" s="45"/>
      <c r="D38" s="45"/>
      <c r="E38" s="45"/>
      <c r="F38" s="15"/>
    </row>
    <row r="39" spans="1:6" ht="24">
      <c r="A39" s="26"/>
      <c r="B39" s="31"/>
      <c r="C39" s="45"/>
      <c r="D39" s="45"/>
      <c r="E39" s="45"/>
      <c r="F39" s="13"/>
    </row>
    <row r="40" spans="1:6" ht="24">
      <c r="A40" s="31"/>
      <c r="B40" s="31"/>
      <c r="C40" s="45"/>
      <c r="D40" s="45"/>
      <c r="E40" s="45"/>
      <c r="F40" s="13"/>
    </row>
    <row r="41" spans="1:6" ht="24">
      <c r="A41" s="31"/>
      <c r="B41" s="31"/>
      <c r="C41" s="45"/>
      <c r="D41" s="45"/>
      <c r="E41" s="45"/>
      <c r="F41" s="13"/>
    </row>
    <row r="42" spans="1:6" ht="24">
      <c r="A42" s="31"/>
      <c r="B42" s="31"/>
      <c r="C42" s="45"/>
      <c r="D42" s="45"/>
      <c r="E42" s="45"/>
      <c r="F42" s="13"/>
    </row>
    <row r="43" spans="1:6" ht="24">
      <c r="A43" s="31"/>
      <c r="B43" s="31"/>
      <c r="C43" s="45"/>
      <c r="D43" s="45"/>
      <c r="E43" s="45"/>
      <c r="F43" s="13"/>
    </row>
    <row r="44" spans="1:6" ht="24">
      <c r="A44" s="31"/>
      <c r="B44" s="31"/>
      <c r="C44" s="45"/>
      <c r="D44" s="45"/>
      <c r="E44" s="45"/>
      <c r="F44" s="13"/>
    </row>
    <row r="45" spans="1:6" ht="24">
      <c r="A45" s="31"/>
      <c r="B45" s="31"/>
      <c r="C45" s="45"/>
      <c r="D45" s="45"/>
      <c r="E45" s="45"/>
      <c r="F45" s="13"/>
    </row>
    <row r="46" spans="1:6" ht="22.5">
      <c r="A46" s="14"/>
      <c r="B46" s="14"/>
      <c r="C46" s="13"/>
      <c r="D46" s="13"/>
      <c r="E46" s="13"/>
      <c r="F46" s="13"/>
    </row>
    <row r="47" spans="1:6" ht="23.25">
      <c r="A47" s="14"/>
      <c r="B47" s="14"/>
      <c r="E47" s="16"/>
      <c r="F47" s="13"/>
    </row>
    <row r="48" spans="1:6" ht="23.25">
      <c r="A48" s="14"/>
      <c r="B48" s="14"/>
      <c r="E48" s="16"/>
      <c r="F48" s="13"/>
    </row>
    <row r="49" spans="1:6" ht="22.5">
      <c r="A49" s="14"/>
      <c r="B49" s="14"/>
      <c r="F49" s="13"/>
    </row>
    <row r="50" spans="1:6" ht="22.5">
      <c r="A50" s="14"/>
      <c r="B50" s="14"/>
      <c r="F50" s="13"/>
    </row>
    <row r="51" spans="1:6" ht="22.5">
      <c r="A51" s="14"/>
      <c r="B51" s="14"/>
      <c r="F51" s="17"/>
    </row>
    <row r="52" spans="1:6" ht="22.5">
      <c r="A52" s="14"/>
      <c r="F52" s="17"/>
    </row>
    <row r="53" ht="22.5">
      <c r="F53" s="17"/>
    </row>
    <row r="54" ht="22.5">
      <c r="F54" s="17"/>
    </row>
  </sheetData>
  <sheetProtection/>
  <mergeCells count="1">
    <mergeCell ref="A1:C1"/>
  </mergeCells>
  <printOptions/>
  <pageMargins left="0.616141732" right="0.25" top="1.02362204724409" bottom="0.393700787401575" header="0.511811023622047" footer="0.511811023622047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H80"/>
  <sheetViews>
    <sheetView zoomScalePageLayoutView="0" workbookViewId="0" topLeftCell="A4">
      <selection activeCell="F15" sqref="F15"/>
    </sheetView>
  </sheetViews>
  <sheetFormatPr defaultColWidth="9.140625" defaultRowHeight="21.75"/>
  <cols>
    <col min="1" max="1" width="5.421875" style="218" customWidth="1"/>
    <col min="2" max="2" width="65.140625" style="218" customWidth="1"/>
    <col min="3" max="3" width="8.7109375" style="218" hidden="1" customWidth="1"/>
    <col min="4" max="4" width="17.140625" style="218" customWidth="1"/>
    <col min="5" max="5" width="1.57421875" style="218" customWidth="1"/>
    <col min="6" max="6" width="17.57421875" style="212" customWidth="1"/>
    <col min="7" max="7" width="9.140625" style="212" customWidth="1"/>
    <col min="8" max="8" width="16.8515625" style="212" bestFit="1" customWidth="1"/>
    <col min="9" max="9" width="9.140625" style="212" customWidth="1"/>
    <col min="10" max="10" width="11.28125" style="212" bestFit="1" customWidth="1"/>
    <col min="11" max="16384" width="9.140625" style="212" customWidth="1"/>
  </cols>
  <sheetData>
    <row r="1" spans="1:7" ht="26.25">
      <c r="A1" s="208"/>
      <c r="B1" s="208"/>
      <c r="C1" s="208"/>
      <c r="D1" s="208"/>
      <c r="E1" s="208"/>
      <c r="F1" s="211" t="s">
        <v>1</v>
      </c>
      <c r="G1" s="207"/>
    </row>
    <row r="2" spans="1:7" s="214" customFormat="1" ht="26.25">
      <c r="A2" s="701" t="s">
        <v>8</v>
      </c>
      <c r="B2" s="701"/>
      <c r="C2" s="701"/>
      <c r="D2" s="701"/>
      <c r="E2" s="701"/>
      <c r="F2" s="701"/>
      <c r="G2" s="213"/>
    </row>
    <row r="3" spans="1:7" s="214" customFormat="1" ht="24" customHeight="1">
      <c r="A3" s="701" t="s">
        <v>41</v>
      </c>
      <c r="B3" s="701"/>
      <c r="C3" s="701"/>
      <c r="D3" s="701"/>
      <c r="E3" s="701"/>
      <c r="F3" s="701"/>
      <c r="G3" s="213"/>
    </row>
    <row r="4" spans="1:7" s="214" customFormat="1" ht="27.75" customHeight="1">
      <c r="A4" s="701" t="s">
        <v>271</v>
      </c>
      <c r="B4" s="701"/>
      <c r="C4" s="701"/>
      <c r="D4" s="701"/>
      <c r="E4" s="701"/>
      <c r="F4" s="701"/>
      <c r="G4" s="213"/>
    </row>
    <row r="5" spans="1:7" ht="22.5" customHeight="1">
      <c r="A5" s="208" t="s">
        <v>272</v>
      </c>
      <c r="B5" s="208"/>
      <c r="C5" s="208"/>
      <c r="D5" s="208"/>
      <c r="E5" s="208"/>
      <c r="F5" s="209">
        <v>310011850.3</v>
      </c>
      <c r="G5" s="207"/>
    </row>
    <row r="6" spans="1:7" ht="21" customHeight="1">
      <c r="A6" s="215"/>
      <c r="B6" s="208" t="s">
        <v>29</v>
      </c>
      <c r="C6" s="208"/>
      <c r="D6" s="210">
        <v>51980084.46</v>
      </c>
      <c r="E6" s="216"/>
      <c r="F6" s="207"/>
      <c r="G6" s="207"/>
    </row>
    <row r="7" spans="1:7" ht="21" customHeight="1">
      <c r="A7" s="215"/>
      <c r="B7" s="208" t="s">
        <v>43</v>
      </c>
      <c r="C7" s="208"/>
      <c r="D7" s="317">
        <v>12995021.12</v>
      </c>
      <c r="E7" s="216"/>
      <c r="F7" s="207"/>
      <c r="G7" s="207"/>
    </row>
    <row r="8" spans="1:8" ht="21" customHeight="1">
      <c r="A8" s="215"/>
      <c r="B8" s="208" t="s">
        <v>80</v>
      </c>
      <c r="C8" s="208"/>
      <c r="D8" s="217">
        <f>D6-D7</f>
        <v>38985063.34</v>
      </c>
      <c r="E8" s="217"/>
      <c r="F8" s="207"/>
      <c r="G8" s="207"/>
      <c r="H8" s="218"/>
    </row>
    <row r="9" spans="1:8" ht="21.75" customHeight="1">
      <c r="A9" s="215" t="s">
        <v>79</v>
      </c>
      <c r="B9" s="208" t="s">
        <v>44</v>
      </c>
      <c r="C9" s="208"/>
      <c r="D9" s="208">
        <v>14360219.2</v>
      </c>
      <c r="E9" s="208"/>
      <c r="F9" s="207"/>
      <c r="G9" s="207"/>
      <c r="H9" s="219"/>
    </row>
    <row r="10" spans="1:7" ht="21.75" customHeight="1">
      <c r="A10" s="215"/>
      <c r="B10" s="208" t="s">
        <v>0</v>
      </c>
      <c r="C10" s="208"/>
      <c r="D10" s="208">
        <v>503818.89</v>
      </c>
      <c r="E10" s="208"/>
      <c r="F10" s="207"/>
      <c r="G10" s="207"/>
    </row>
    <row r="11" spans="1:8" ht="21.75" customHeight="1">
      <c r="A11" s="215" t="s">
        <v>120</v>
      </c>
      <c r="B11" s="220" t="s">
        <v>121</v>
      </c>
      <c r="C11" s="216"/>
      <c r="D11" s="317">
        <v>140633769.3</v>
      </c>
      <c r="E11" s="216"/>
      <c r="F11" s="221"/>
      <c r="G11" s="207"/>
      <c r="H11" s="219"/>
    </row>
    <row r="12" spans="1:8" ht="23.25" customHeight="1">
      <c r="A12" s="222" t="s">
        <v>273</v>
      </c>
      <c r="B12" s="222"/>
      <c r="C12" s="217"/>
      <c r="D12" s="208"/>
      <c r="E12" s="208"/>
      <c r="F12" s="221">
        <f>F5+D8+D9+D10-D11</f>
        <v>223227182.42999995</v>
      </c>
      <c r="G12" s="207"/>
      <c r="H12" s="218"/>
    </row>
    <row r="13" spans="1:8" ht="26.25">
      <c r="A13" s="222"/>
      <c r="B13" s="222"/>
      <c r="C13" s="217"/>
      <c r="D13" s="208"/>
      <c r="E13" s="208"/>
      <c r="F13" s="217"/>
      <c r="G13" s="207"/>
      <c r="H13" s="218"/>
    </row>
    <row r="14" spans="1:7" ht="21.75" customHeight="1">
      <c r="A14" s="222" t="s">
        <v>274</v>
      </c>
      <c r="B14" s="222"/>
      <c r="C14" s="208"/>
      <c r="D14" s="208"/>
      <c r="E14" s="208"/>
      <c r="F14" s="209"/>
      <c r="G14" s="207"/>
    </row>
    <row r="15" spans="1:7" ht="21.75" customHeight="1">
      <c r="A15" s="208"/>
      <c r="B15" s="208" t="s">
        <v>9</v>
      </c>
      <c r="C15" s="208"/>
      <c r="D15" s="208"/>
      <c r="E15" s="208"/>
      <c r="F15" s="208">
        <v>91786174.76</v>
      </c>
      <c r="G15" s="207"/>
    </row>
    <row r="16" spans="1:7" ht="21.75" customHeight="1">
      <c r="A16" s="208"/>
      <c r="B16" s="208" t="s">
        <v>122</v>
      </c>
      <c r="C16" s="208"/>
      <c r="D16" s="208"/>
      <c r="E16" s="208"/>
      <c r="F16" s="208">
        <v>24070.11</v>
      </c>
      <c r="G16" s="207"/>
    </row>
    <row r="17" spans="1:8" ht="23.25" customHeight="1">
      <c r="A17" s="208"/>
      <c r="B17" s="208" t="s">
        <v>123</v>
      </c>
      <c r="C17" s="208"/>
      <c r="D17" s="208"/>
      <c r="E17" s="208"/>
      <c r="F17" s="208">
        <f>F12-F15-F16</f>
        <v>131416937.55999994</v>
      </c>
      <c r="G17" s="207"/>
      <c r="H17" s="218"/>
    </row>
    <row r="18" spans="1:8" ht="24" customHeight="1" thickBot="1">
      <c r="A18" s="208"/>
      <c r="B18" s="208"/>
      <c r="C18" s="208"/>
      <c r="D18" s="208"/>
      <c r="E18" s="208"/>
      <c r="F18" s="223">
        <f>SUM(F15:F17)</f>
        <v>223227182.42999995</v>
      </c>
      <c r="G18" s="207"/>
      <c r="H18" s="218"/>
    </row>
    <row r="19" spans="1:8" ht="24" customHeight="1" thickTop="1">
      <c r="A19" s="208"/>
      <c r="B19" s="208"/>
      <c r="C19" s="208"/>
      <c r="D19" s="208"/>
      <c r="E19" s="208"/>
      <c r="F19" s="217"/>
      <c r="G19" s="207"/>
      <c r="H19" s="218"/>
    </row>
    <row r="20" spans="1:8" ht="23.25" customHeight="1">
      <c r="A20" s="208"/>
      <c r="B20" s="222"/>
      <c r="C20" s="208"/>
      <c r="D20" s="208"/>
      <c r="E20" s="208"/>
      <c r="F20" s="217"/>
      <c r="G20" s="207"/>
      <c r="H20" s="218"/>
    </row>
    <row r="21" spans="1:7" ht="21.75" customHeight="1">
      <c r="A21" s="222" t="s">
        <v>295</v>
      </c>
      <c r="B21" s="222"/>
      <c r="C21" s="208"/>
      <c r="D21" s="208"/>
      <c r="E21" s="208"/>
      <c r="F21" s="217"/>
      <c r="G21" s="207"/>
    </row>
    <row r="22" spans="1:7" ht="21.75" customHeight="1">
      <c r="A22" s="208"/>
      <c r="B22" s="222" t="s">
        <v>296</v>
      </c>
      <c r="C22" s="208"/>
      <c r="D22" s="208"/>
      <c r="E22" s="208"/>
      <c r="F22" s="217"/>
      <c r="G22" s="207"/>
    </row>
    <row r="23" spans="1:7" ht="21.75" customHeight="1">
      <c r="A23" s="208"/>
      <c r="B23" s="222" t="s">
        <v>297</v>
      </c>
      <c r="C23" s="208"/>
      <c r="D23" s="208"/>
      <c r="E23" s="208"/>
      <c r="F23" s="217"/>
      <c r="G23" s="207"/>
    </row>
    <row r="24" spans="1:7" ht="21.75" customHeight="1">
      <c r="A24" s="208"/>
      <c r="B24" s="222"/>
      <c r="C24" s="208"/>
      <c r="D24" s="208"/>
      <c r="E24" s="208"/>
      <c r="F24" s="217"/>
      <c r="G24" s="207"/>
    </row>
    <row r="25" spans="1:7" ht="21.75" customHeight="1">
      <c r="A25" s="208"/>
      <c r="B25" s="208"/>
      <c r="C25" s="208"/>
      <c r="D25" s="208"/>
      <c r="E25" s="208"/>
      <c r="F25" s="209"/>
      <c r="G25" s="207"/>
    </row>
    <row r="26" spans="1:8" ht="26.25" customHeight="1">
      <c r="A26" s="208"/>
      <c r="B26" s="208"/>
      <c r="C26" s="208"/>
      <c r="D26" s="208"/>
      <c r="E26" s="208"/>
      <c r="F26" s="209"/>
      <c r="G26" s="207"/>
      <c r="H26" s="219"/>
    </row>
    <row r="27" spans="1:8" ht="26.25">
      <c r="A27" s="208"/>
      <c r="B27" s="208"/>
      <c r="C27" s="208"/>
      <c r="D27" s="208"/>
      <c r="E27" s="208"/>
      <c r="F27" s="208"/>
      <c r="G27" s="207"/>
      <c r="H27" s="224"/>
    </row>
    <row r="28" spans="1:7" ht="26.25">
      <c r="A28" s="208"/>
      <c r="B28" s="208"/>
      <c r="C28" s="208"/>
      <c r="D28" s="208"/>
      <c r="E28" s="208"/>
      <c r="F28" s="207"/>
      <c r="G28" s="207"/>
    </row>
    <row r="29" spans="1:7" ht="26.25">
      <c r="A29" s="215"/>
      <c r="B29" s="208"/>
      <c r="C29" s="208"/>
      <c r="D29" s="208"/>
      <c r="E29" s="208"/>
      <c r="F29" s="207"/>
      <c r="G29" s="207"/>
    </row>
    <row r="30" spans="1:7" ht="26.25">
      <c r="A30" s="208"/>
      <c r="B30" s="208"/>
      <c r="C30" s="208"/>
      <c r="D30" s="208"/>
      <c r="E30" s="208"/>
      <c r="F30" s="209"/>
      <c r="G30" s="207"/>
    </row>
    <row r="31" spans="1:7" ht="26.25">
      <c r="A31" s="208"/>
      <c r="B31" s="208"/>
      <c r="C31" s="208"/>
      <c r="D31" s="208"/>
      <c r="E31" s="208"/>
      <c r="F31" s="209"/>
      <c r="G31" s="207"/>
    </row>
    <row r="32" spans="1:7" ht="26.25">
      <c r="A32" s="208"/>
      <c r="B32" s="208"/>
      <c r="C32" s="208"/>
      <c r="D32" s="208"/>
      <c r="E32" s="208"/>
      <c r="F32" s="225"/>
      <c r="G32" s="207"/>
    </row>
    <row r="33" spans="1:7" ht="26.25">
      <c r="A33" s="208"/>
      <c r="B33" s="207"/>
      <c r="C33" s="207"/>
      <c r="D33" s="207"/>
      <c r="E33" s="207"/>
      <c r="F33" s="209"/>
      <c r="G33" s="207"/>
    </row>
    <row r="34" spans="1:7" ht="26.25">
      <c r="A34" s="208"/>
      <c r="B34" s="208"/>
      <c r="C34" s="208"/>
      <c r="D34" s="208"/>
      <c r="E34" s="208"/>
      <c r="F34" s="225"/>
      <c r="G34" s="207"/>
    </row>
    <row r="35" spans="1:7" ht="26.25">
      <c r="A35" s="207"/>
      <c r="B35" s="208"/>
      <c r="C35" s="208"/>
      <c r="D35" s="208"/>
      <c r="E35" s="208"/>
      <c r="F35" s="210"/>
      <c r="G35" s="207"/>
    </row>
    <row r="36" spans="1:7" ht="26.25">
      <c r="A36" s="208"/>
      <c r="B36" s="208"/>
      <c r="C36" s="208"/>
      <c r="D36" s="208"/>
      <c r="E36" s="208"/>
      <c r="F36" s="207"/>
      <c r="G36" s="207"/>
    </row>
    <row r="37" spans="1:7" ht="26.25">
      <c r="A37" s="208"/>
      <c r="B37" s="208"/>
      <c r="C37" s="208"/>
      <c r="D37" s="208"/>
      <c r="E37" s="208"/>
      <c r="F37" s="226"/>
      <c r="G37" s="207"/>
    </row>
    <row r="38" spans="1:7" ht="26.25">
      <c r="A38" s="208"/>
      <c r="B38" s="208"/>
      <c r="C38" s="208"/>
      <c r="D38" s="208"/>
      <c r="E38" s="208"/>
      <c r="F38" s="207"/>
      <c r="G38" s="207"/>
    </row>
    <row r="39" spans="1:7" ht="26.25">
      <c r="A39" s="208"/>
      <c r="B39" s="208"/>
      <c r="C39" s="208"/>
      <c r="D39" s="208"/>
      <c r="E39" s="208"/>
      <c r="F39" s="207"/>
      <c r="G39" s="207"/>
    </row>
    <row r="63" ht="24.75">
      <c r="B63" s="218" t="s">
        <v>24</v>
      </c>
    </row>
    <row r="64" ht="24.75">
      <c r="B64" s="218" t="s">
        <v>12</v>
      </c>
    </row>
    <row r="65" ht="24.75">
      <c r="B65" s="218" t="s">
        <v>13</v>
      </c>
    </row>
    <row r="66" ht="24.75">
      <c r="B66" s="218" t="s">
        <v>14</v>
      </c>
    </row>
    <row r="67" ht="24.75">
      <c r="B67" s="218" t="s">
        <v>15</v>
      </c>
    </row>
    <row r="68" ht="24.75">
      <c r="B68" s="218" t="s">
        <v>16</v>
      </c>
    </row>
    <row r="69" ht="24.75">
      <c r="B69" s="218" t="s">
        <v>21</v>
      </c>
    </row>
    <row r="70" ht="24.75">
      <c r="B70" s="218" t="s">
        <v>16</v>
      </c>
    </row>
    <row r="71" ht="24.75">
      <c r="B71" s="218" t="s">
        <v>17</v>
      </c>
    </row>
    <row r="72" ht="24.75">
      <c r="B72" s="218" t="s">
        <v>18</v>
      </c>
    </row>
    <row r="73" ht="24.75">
      <c r="B73" s="218" t="s">
        <v>19</v>
      </c>
    </row>
    <row r="74" ht="24.75">
      <c r="B74" s="218" t="s">
        <v>20</v>
      </c>
    </row>
    <row r="75" ht="24.75">
      <c r="B75" s="218" t="s">
        <v>25</v>
      </c>
    </row>
    <row r="76" ht="24.75">
      <c r="B76" s="218" t="s">
        <v>28</v>
      </c>
    </row>
    <row r="77" ht="24.75">
      <c r="B77" s="218" t="s">
        <v>27</v>
      </c>
    </row>
    <row r="78" ht="24.75">
      <c r="B78" s="218" t="s">
        <v>26</v>
      </c>
    </row>
    <row r="79" ht="24.75">
      <c r="B79" s="218" t="s">
        <v>22</v>
      </c>
    </row>
    <row r="80" ht="24.75">
      <c r="B80" s="218" t="s">
        <v>11</v>
      </c>
    </row>
  </sheetData>
  <sheetProtection/>
  <mergeCells count="3">
    <mergeCell ref="A2:F2"/>
    <mergeCell ref="A3:F3"/>
    <mergeCell ref="A4:F4"/>
  </mergeCells>
  <printOptions/>
  <pageMargins left="0.537401575" right="0.5" top="0.78740157480315" bottom="0.984251968503937" header="0.511811023622047" footer="0.511811023622047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K172"/>
  <sheetViews>
    <sheetView zoomScale="85" zoomScaleNormal="85" zoomScalePageLayoutView="0" workbookViewId="0" topLeftCell="A1">
      <pane ySplit="6" topLeftCell="A16" activePane="bottomLeft" state="frozen"/>
      <selection pane="topLeft" activeCell="A1" sqref="A1"/>
      <selection pane="bottomLeft" activeCell="C169" sqref="C169"/>
    </sheetView>
  </sheetViews>
  <sheetFormatPr defaultColWidth="9.140625" defaultRowHeight="21.75"/>
  <cols>
    <col min="1" max="1" width="11.57421875" style="186" customWidth="1"/>
    <col min="2" max="2" width="45.57421875" style="146" customWidth="1"/>
    <col min="3" max="3" width="15.7109375" style="309" customWidth="1"/>
    <col min="4" max="4" width="11.421875" style="309" customWidth="1"/>
    <col min="5" max="5" width="14.57421875" style="310" customWidth="1"/>
    <col min="6" max="6" width="15.421875" style="311" customWidth="1"/>
    <col min="7" max="7" width="13.00390625" style="146" customWidth="1"/>
    <col min="8" max="8" width="13.28125" style="146" customWidth="1"/>
    <col min="9" max="9" width="14.7109375" style="146" customWidth="1"/>
    <col min="10" max="10" width="9.140625" style="145" customWidth="1"/>
    <col min="11" max="11" width="18.421875" style="145" customWidth="1"/>
    <col min="12" max="16384" width="9.140625" style="146" customWidth="1"/>
  </cols>
  <sheetData>
    <row r="1" spans="1:9" ht="13.5" customHeight="1">
      <c r="A1" s="143"/>
      <c r="B1" s="144"/>
      <c r="C1" s="227"/>
      <c r="D1" s="227"/>
      <c r="E1" s="228"/>
      <c r="F1" s="229"/>
      <c r="G1" s="144"/>
      <c r="H1" s="144"/>
      <c r="I1" s="144" t="s">
        <v>126</v>
      </c>
    </row>
    <row r="2" spans="1:9" ht="19.5">
      <c r="A2" s="702" t="s">
        <v>138</v>
      </c>
      <c r="B2" s="702"/>
      <c r="C2" s="702"/>
      <c r="D2" s="702"/>
      <c r="E2" s="702"/>
      <c r="F2" s="702"/>
      <c r="G2" s="702"/>
      <c r="H2" s="702"/>
      <c r="I2" s="702"/>
    </row>
    <row r="3" spans="1:9" ht="19.5">
      <c r="A3" s="702" t="s">
        <v>139</v>
      </c>
      <c r="B3" s="702"/>
      <c r="C3" s="702"/>
      <c r="D3" s="702"/>
      <c r="E3" s="702"/>
      <c r="F3" s="702"/>
      <c r="G3" s="702"/>
      <c r="H3" s="702"/>
      <c r="I3" s="702"/>
    </row>
    <row r="4" spans="1:9" ht="19.5">
      <c r="A4" s="702" t="s">
        <v>275</v>
      </c>
      <c r="B4" s="702"/>
      <c r="C4" s="702"/>
      <c r="D4" s="702"/>
      <c r="E4" s="702"/>
      <c r="F4" s="702"/>
      <c r="G4" s="702"/>
      <c r="H4" s="702"/>
      <c r="I4" s="702"/>
    </row>
    <row r="5" spans="1:9" ht="19.5">
      <c r="A5" s="147" t="s">
        <v>84</v>
      </c>
      <c r="B5" s="148" t="s">
        <v>36</v>
      </c>
      <c r="C5" s="703" t="s">
        <v>85</v>
      </c>
      <c r="D5" s="704"/>
      <c r="E5" s="230" t="s">
        <v>38</v>
      </c>
      <c r="F5" s="231" t="s">
        <v>39</v>
      </c>
      <c r="G5" s="149" t="s">
        <v>86</v>
      </c>
      <c r="H5" s="150" t="s">
        <v>87</v>
      </c>
      <c r="I5" s="150" t="s">
        <v>40</v>
      </c>
    </row>
    <row r="6" spans="1:9" ht="19.5">
      <c r="A6" s="151" t="s">
        <v>88</v>
      </c>
      <c r="B6" s="152"/>
      <c r="C6" s="232" t="s">
        <v>89</v>
      </c>
      <c r="D6" s="233" t="s">
        <v>90</v>
      </c>
      <c r="E6" s="234"/>
      <c r="F6" s="235"/>
      <c r="G6" s="153" t="s">
        <v>294</v>
      </c>
      <c r="H6" s="154"/>
      <c r="I6" s="154"/>
    </row>
    <row r="7" spans="1:11" ht="19.5">
      <c r="A7" s="236">
        <v>40494</v>
      </c>
      <c r="B7" s="166" t="s">
        <v>143</v>
      </c>
      <c r="C7" s="237">
        <v>1444100</v>
      </c>
      <c r="D7" s="238"/>
      <c r="E7" s="239">
        <v>1400000</v>
      </c>
      <c r="F7" s="240">
        <v>1400000</v>
      </c>
      <c r="G7" s="204">
        <f>E7-F7</f>
        <v>0</v>
      </c>
      <c r="H7" s="167"/>
      <c r="I7" s="158" t="s">
        <v>140</v>
      </c>
      <c r="K7" s="241"/>
    </row>
    <row r="8" spans="1:9" ht="19.5">
      <c r="A8" s="242"/>
      <c r="B8" s="243" t="s">
        <v>144</v>
      </c>
      <c r="C8" s="244"/>
      <c r="D8" s="245"/>
      <c r="E8" s="246"/>
      <c r="F8" s="247"/>
      <c r="G8" s="205"/>
      <c r="H8" s="156"/>
      <c r="I8" s="159" t="s">
        <v>142</v>
      </c>
    </row>
    <row r="9" spans="1:9" ht="19.5">
      <c r="A9" s="242"/>
      <c r="B9" s="249" t="s">
        <v>145</v>
      </c>
      <c r="C9" s="248"/>
      <c r="D9" s="245"/>
      <c r="E9" s="250"/>
      <c r="F9" s="247"/>
      <c r="G9" s="205"/>
      <c r="H9" s="156"/>
      <c r="I9" s="156"/>
    </row>
    <row r="10" spans="1:11" ht="19.5">
      <c r="A10" s="242">
        <v>40630</v>
      </c>
      <c r="B10" s="251" t="s">
        <v>149</v>
      </c>
      <c r="C10" s="248">
        <v>2000000</v>
      </c>
      <c r="D10" s="245"/>
      <c r="E10" s="250">
        <v>2000000</v>
      </c>
      <c r="F10" s="247">
        <v>0</v>
      </c>
      <c r="G10" s="155">
        <f>C10-F10</f>
        <v>2000000</v>
      </c>
      <c r="H10" s="252"/>
      <c r="I10" s="156"/>
      <c r="K10" s="241">
        <f>G10</f>
        <v>2000000</v>
      </c>
    </row>
    <row r="11" spans="1:9" ht="19.5">
      <c r="A11" s="242">
        <v>40630</v>
      </c>
      <c r="B11" s="251" t="s">
        <v>150</v>
      </c>
      <c r="C11" s="248">
        <v>1000000</v>
      </c>
      <c r="D11" s="245"/>
      <c r="E11" s="250">
        <v>998000</v>
      </c>
      <c r="F11" s="247">
        <v>998000</v>
      </c>
      <c r="G11" s="155">
        <f>E11-F11</f>
        <v>0</v>
      </c>
      <c r="H11" s="252"/>
      <c r="I11" s="156"/>
    </row>
    <row r="12" spans="1:11" ht="19.5">
      <c r="A12" s="242">
        <v>40630</v>
      </c>
      <c r="B12" s="251" t="s">
        <v>151</v>
      </c>
      <c r="C12" s="248">
        <v>283000</v>
      </c>
      <c r="D12" s="245"/>
      <c r="E12" s="250">
        <v>282000</v>
      </c>
      <c r="F12" s="247">
        <v>282000</v>
      </c>
      <c r="G12" s="155">
        <f aca="true" t="shared" si="0" ref="G12:G30">E12-F12</f>
        <v>0</v>
      </c>
      <c r="H12" s="252"/>
      <c r="I12" s="156"/>
      <c r="K12" s="241"/>
    </row>
    <row r="13" spans="1:11" ht="19.5">
      <c r="A13" s="242">
        <v>40630</v>
      </c>
      <c r="B13" s="251" t="s">
        <v>152</v>
      </c>
      <c r="C13" s="248">
        <v>281600</v>
      </c>
      <c r="D13" s="245"/>
      <c r="E13" s="250">
        <v>280000</v>
      </c>
      <c r="F13" s="247">
        <v>280000</v>
      </c>
      <c r="G13" s="155">
        <f t="shared" si="0"/>
        <v>0</v>
      </c>
      <c r="H13" s="252"/>
      <c r="I13" s="159" t="s">
        <v>140</v>
      </c>
      <c r="K13" s="241"/>
    </row>
    <row r="14" spans="1:11" ht="19.5">
      <c r="A14" s="242">
        <v>40630</v>
      </c>
      <c r="B14" s="251" t="s">
        <v>153</v>
      </c>
      <c r="C14" s="248">
        <v>2000000</v>
      </c>
      <c r="D14" s="245"/>
      <c r="E14" s="250">
        <v>1997000</v>
      </c>
      <c r="F14" s="247">
        <v>1997000</v>
      </c>
      <c r="G14" s="155">
        <f t="shared" si="0"/>
        <v>0</v>
      </c>
      <c r="H14" s="252"/>
      <c r="I14" s="159" t="s">
        <v>141</v>
      </c>
      <c r="K14" s="241"/>
    </row>
    <row r="15" spans="1:9" ht="19.5">
      <c r="A15" s="242">
        <v>40630</v>
      </c>
      <c r="B15" s="251" t="s">
        <v>154</v>
      </c>
      <c r="C15" s="248">
        <v>1000000</v>
      </c>
      <c r="D15" s="245"/>
      <c r="E15" s="250">
        <v>998000</v>
      </c>
      <c r="F15" s="247">
        <v>998000</v>
      </c>
      <c r="G15" s="155">
        <f t="shared" si="0"/>
        <v>0</v>
      </c>
      <c r="H15" s="252"/>
      <c r="I15" s="159" t="s">
        <v>155</v>
      </c>
    </row>
    <row r="16" spans="1:9" ht="19.5">
      <c r="A16" s="242">
        <v>40630</v>
      </c>
      <c r="B16" s="251" t="s">
        <v>156</v>
      </c>
      <c r="C16" s="248">
        <v>1000000</v>
      </c>
      <c r="D16" s="245"/>
      <c r="E16" s="250">
        <v>997500</v>
      </c>
      <c r="F16" s="247">
        <v>997500</v>
      </c>
      <c r="G16" s="155">
        <f t="shared" si="0"/>
        <v>0</v>
      </c>
      <c r="H16" s="252"/>
      <c r="I16" s="156"/>
    </row>
    <row r="17" spans="1:9" ht="19.5">
      <c r="A17" s="242">
        <v>40630</v>
      </c>
      <c r="B17" s="251" t="s">
        <v>157</v>
      </c>
      <c r="C17" s="248">
        <v>2000000</v>
      </c>
      <c r="D17" s="245"/>
      <c r="E17" s="250">
        <v>1996500</v>
      </c>
      <c r="F17" s="247">
        <v>1996500</v>
      </c>
      <c r="G17" s="155">
        <f t="shared" si="0"/>
        <v>0</v>
      </c>
      <c r="H17" s="252"/>
      <c r="I17" s="156"/>
    </row>
    <row r="18" spans="1:9" ht="19.5">
      <c r="A18" s="242">
        <v>40630</v>
      </c>
      <c r="B18" s="251" t="s">
        <v>158</v>
      </c>
      <c r="C18" s="248">
        <v>2000000</v>
      </c>
      <c r="D18" s="245"/>
      <c r="E18" s="250">
        <v>1998000</v>
      </c>
      <c r="F18" s="247">
        <v>1998000</v>
      </c>
      <c r="G18" s="155">
        <f t="shared" si="0"/>
        <v>0</v>
      </c>
      <c r="H18" s="252"/>
      <c r="I18" s="156"/>
    </row>
    <row r="19" spans="1:11" ht="19.5">
      <c r="A19" s="242">
        <v>40630</v>
      </c>
      <c r="B19" s="251" t="s">
        <v>159</v>
      </c>
      <c r="C19" s="248">
        <v>2000000</v>
      </c>
      <c r="D19" s="245"/>
      <c r="E19" s="250">
        <v>1998000</v>
      </c>
      <c r="F19" s="247">
        <v>1998000</v>
      </c>
      <c r="G19" s="155">
        <f t="shared" si="0"/>
        <v>0</v>
      </c>
      <c r="H19" s="252"/>
      <c r="I19" s="156"/>
      <c r="K19" s="241">
        <f>G19</f>
        <v>0</v>
      </c>
    </row>
    <row r="20" spans="1:9" ht="19.5">
      <c r="A20" s="242">
        <v>40630</v>
      </c>
      <c r="B20" s="251" t="s">
        <v>160</v>
      </c>
      <c r="C20" s="248">
        <v>2000000</v>
      </c>
      <c r="D20" s="245"/>
      <c r="E20" s="250">
        <v>1998000</v>
      </c>
      <c r="F20" s="247">
        <v>1998000</v>
      </c>
      <c r="G20" s="155">
        <f t="shared" si="0"/>
        <v>0</v>
      </c>
      <c r="H20" s="252"/>
      <c r="I20" s="156"/>
    </row>
    <row r="21" spans="1:9" ht="19.5">
      <c r="A21" s="242">
        <v>40630</v>
      </c>
      <c r="B21" s="251" t="s">
        <v>161</v>
      </c>
      <c r="C21" s="248">
        <v>1000000</v>
      </c>
      <c r="D21" s="245"/>
      <c r="E21" s="250">
        <v>998136</v>
      </c>
      <c r="F21" s="247">
        <v>998136</v>
      </c>
      <c r="G21" s="155">
        <f t="shared" si="0"/>
        <v>0</v>
      </c>
      <c r="H21" s="253"/>
      <c r="I21" s="165"/>
    </row>
    <row r="22" spans="1:11" ht="19.5">
      <c r="A22" s="242">
        <v>40630</v>
      </c>
      <c r="B22" s="251" t="s">
        <v>162</v>
      </c>
      <c r="C22" s="248">
        <v>1435330</v>
      </c>
      <c r="D22" s="245"/>
      <c r="E22" s="250">
        <v>1433600</v>
      </c>
      <c r="F22" s="247">
        <v>1433600</v>
      </c>
      <c r="G22" s="155">
        <f t="shared" si="0"/>
        <v>0</v>
      </c>
      <c r="H22" s="253"/>
      <c r="I22" s="165"/>
      <c r="K22" s="241"/>
    </row>
    <row r="23" spans="1:11" ht="19.5">
      <c r="A23" s="242">
        <v>40630</v>
      </c>
      <c r="B23" s="251" t="s">
        <v>163</v>
      </c>
      <c r="C23" s="248">
        <v>2000000</v>
      </c>
      <c r="D23" s="245"/>
      <c r="E23" s="250">
        <v>2000000</v>
      </c>
      <c r="F23" s="247">
        <v>2000000</v>
      </c>
      <c r="G23" s="155">
        <f t="shared" si="0"/>
        <v>0</v>
      </c>
      <c r="H23" s="253"/>
      <c r="I23" s="165"/>
      <c r="K23" s="241"/>
    </row>
    <row r="24" spans="1:9" ht="19.5">
      <c r="A24" s="170" t="s">
        <v>164</v>
      </c>
      <c r="B24" s="171" t="s">
        <v>165</v>
      </c>
      <c r="C24" s="244">
        <v>770000</v>
      </c>
      <c r="D24" s="254"/>
      <c r="E24" s="255">
        <v>768000</v>
      </c>
      <c r="F24" s="256">
        <v>768000</v>
      </c>
      <c r="G24" s="155">
        <f t="shared" si="0"/>
        <v>0</v>
      </c>
      <c r="H24" s="252"/>
      <c r="I24" s="156"/>
    </row>
    <row r="25" spans="1:9" ht="19.5">
      <c r="A25" s="257"/>
      <c r="B25" s="172" t="s">
        <v>134</v>
      </c>
      <c r="C25" s="258"/>
      <c r="D25" s="259"/>
      <c r="E25" s="260"/>
      <c r="F25" s="261"/>
      <c r="G25" s="155"/>
      <c r="H25" s="253"/>
      <c r="I25" s="159" t="s">
        <v>140</v>
      </c>
    </row>
    <row r="26" spans="1:9" ht="19.5">
      <c r="A26" s="173" t="s">
        <v>164</v>
      </c>
      <c r="B26" s="172" t="s">
        <v>166</v>
      </c>
      <c r="C26" s="258">
        <v>300000</v>
      </c>
      <c r="D26" s="259"/>
      <c r="E26" s="260">
        <v>297900</v>
      </c>
      <c r="F26" s="261">
        <v>297900</v>
      </c>
      <c r="G26" s="155">
        <f t="shared" si="0"/>
        <v>0</v>
      </c>
      <c r="H26" s="253"/>
      <c r="I26" s="159" t="s">
        <v>141</v>
      </c>
    </row>
    <row r="27" spans="1:9" ht="19.5">
      <c r="A27" s="257"/>
      <c r="B27" s="172" t="s">
        <v>167</v>
      </c>
      <c r="C27" s="258"/>
      <c r="D27" s="259"/>
      <c r="E27" s="260"/>
      <c r="F27" s="261"/>
      <c r="G27" s="155"/>
      <c r="H27" s="253"/>
      <c r="I27" s="159" t="s">
        <v>168</v>
      </c>
    </row>
    <row r="28" spans="1:9" ht="19.5">
      <c r="A28" s="173" t="s">
        <v>164</v>
      </c>
      <c r="B28" s="172" t="s">
        <v>169</v>
      </c>
      <c r="C28" s="258">
        <v>360000</v>
      </c>
      <c r="D28" s="259"/>
      <c r="E28" s="260">
        <v>358000</v>
      </c>
      <c r="F28" s="261">
        <v>358000</v>
      </c>
      <c r="G28" s="155">
        <f t="shared" si="0"/>
        <v>0</v>
      </c>
      <c r="H28" s="253"/>
      <c r="I28" s="165"/>
    </row>
    <row r="29" spans="1:9" ht="19.5">
      <c r="A29" s="257"/>
      <c r="B29" s="174" t="s">
        <v>170</v>
      </c>
      <c r="C29" s="312"/>
      <c r="D29" s="259"/>
      <c r="E29" s="260"/>
      <c r="F29" s="261"/>
      <c r="G29" s="164"/>
      <c r="H29" s="253"/>
      <c r="I29" s="165"/>
    </row>
    <row r="30" spans="1:9" ht="19.5">
      <c r="A30" s="173" t="s">
        <v>164</v>
      </c>
      <c r="B30" s="172" t="s">
        <v>171</v>
      </c>
      <c r="C30" s="258">
        <v>146500</v>
      </c>
      <c r="D30" s="259"/>
      <c r="E30" s="260">
        <v>145000</v>
      </c>
      <c r="F30" s="261">
        <v>145000</v>
      </c>
      <c r="G30" s="155">
        <f t="shared" si="0"/>
        <v>0</v>
      </c>
      <c r="H30" s="253"/>
      <c r="I30" s="165"/>
    </row>
    <row r="31" spans="1:9" ht="19.5">
      <c r="A31" s="262"/>
      <c r="B31" s="175" t="s">
        <v>172</v>
      </c>
      <c r="C31" s="263"/>
      <c r="D31" s="264"/>
      <c r="E31" s="265"/>
      <c r="F31" s="266"/>
      <c r="G31" s="162"/>
      <c r="H31" s="267"/>
      <c r="I31" s="163"/>
    </row>
    <row r="32" spans="1:9" ht="19.5">
      <c r="A32" s="170" t="s">
        <v>164</v>
      </c>
      <c r="B32" s="171" t="s">
        <v>173</v>
      </c>
      <c r="C32" s="244">
        <v>458000</v>
      </c>
      <c r="D32" s="254"/>
      <c r="E32" s="255">
        <v>456000</v>
      </c>
      <c r="F32" s="256">
        <v>456000</v>
      </c>
      <c r="G32" s="160">
        <f>E32-F32</f>
        <v>0</v>
      </c>
      <c r="H32" s="268"/>
      <c r="I32" s="283"/>
    </row>
    <row r="33" spans="1:9" ht="19.5">
      <c r="A33" s="257"/>
      <c r="B33" s="172" t="s">
        <v>174</v>
      </c>
      <c r="C33" s="258"/>
      <c r="D33" s="259"/>
      <c r="E33" s="260"/>
      <c r="F33" s="261"/>
      <c r="G33" s="155"/>
      <c r="H33" s="253"/>
      <c r="I33" s="169"/>
    </row>
    <row r="34" spans="1:9" ht="19.5">
      <c r="A34" s="173" t="s">
        <v>164</v>
      </c>
      <c r="B34" s="172" t="s">
        <v>175</v>
      </c>
      <c r="C34" s="258">
        <v>90000</v>
      </c>
      <c r="D34" s="259"/>
      <c r="E34" s="260">
        <v>90000</v>
      </c>
      <c r="F34" s="261">
        <v>90000</v>
      </c>
      <c r="G34" s="155">
        <f>C34-F34</f>
        <v>0</v>
      </c>
      <c r="H34" s="253"/>
      <c r="I34" s="168"/>
    </row>
    <row r="35" spans="1:9" ht="19.5">
      <c r="A35" s="257"/>
      <c r="B35" s="172" t="s">
        <v>134</v>
      </c>
      <c r="C35" s="258"/>
      <c r="D35" s="259"/>
      <c r="E35" s="260"/>
      <c r="F35" s="261"/>
      <c r="G35" s="155"/>
      <c r="H35" s="253"/>
      <c r="I35" s="176"/>
    </row>
    <row r="36" spans="1:9" ht="19.5">
      <c r="A36" s="173" t="s">
        <v>164</v>
      </c>
      <c r="B36" s="172" t="s">
        <v>176</v>
      </c>
      <c r="C36" s="258">
        <v>90000</v>
      </c>
      <c r="D36" s="259"/>
      <c r="E36" s="260">
        <v>90000</v>
      </c>
      <c r="F36" s="261">
        <v>90000</v>
      </c>
      <c r="G36" s="155">
        <f>C36-F36</f>
        <v>0</v>
      </c>
      <c r="H36" s="253"/>
      <c r="I36" s="165"/>
    </row>
    <row r="37" spans="1:9" ht="19.5">
      <c r="A37" s="257"/>
      <c r="B37" s="172" t="s">
        <v>134</v>
      </c>
      <c r="C37" s="258"/>
      <c r="D37" s="259"/>
      <c r="E37" s="260"/>
      <c r="F37" s="261"/>
      <c r="G37" s="155"/>
      <c r="H37" s="253"/>
      <c r="I37" s="169"/>
    </row>
    <row r="38" spans="1:9" ht="19.5">
      <c r="A38" s="173" t="s">
        <v>164</v>
      </c>
      <c r="B38" s="172" t="s">
        <v>177</v>
      </c>
      <c r="C38" s="258">
        <v>90000</v>
      </c>
      <c r="D38" s="259"/>
      <c r="E38" s="260">
        <v>90000</v>
      </c>
      <c r="F38" s="261">
        <v>90000</v>
      </c>
      <c r="G38" s="155">
        <f>C38-F38</f>
        <v>0</v>
      </c>
      <c r="H38" s="253"/>
      <c r="I38" s="169"/>
    </row>
    <row r="39" spans="1:9" ht="19.5">
      <c r="A39" s="257"/>
      <c r="B39" s="172" t="s">
        <v>178</v>
      </c>
      <c r="C39" s="270"/>
      <c r="D39" s="259"/>
      <c r="E39" s="260"/>
      <c r="F39" s="261"/>
      <c r="G39" s="155"/>
      <c r="H39" s="253"/>
      <c r="I39" s="168"/>
    </row>
    <row r="40" spans="1:9" ht="19.5">
      <c r="A40" s="173" t="s">
        <v>164</v>
      </c>
      <c r="B40" s="243" t="s">
        <v>179</v>
      </c>
      <c r="C40" s="248">
        <v>310000</v>
      </c>
      <c r="D40" s="259"/>
      <c r="E40" s="260">
        <v>300000</v>
      </c>
      <c r="F40" s="261">
        <v>300000</v>
      </c>
      <c r="G40" s="155">
        <f>E40-F40</f>
        <v>0</v>
      </c>
      <c r="H40" s="253"/>
      <c r="I40" s="159" t="s">
        <v>140</v>
      </c>
    </row>
    <row r="41" spans="1:9" ht="19.5">
      <c r="A41" s="257"/>
      <c r="B41" s="271" t="s">
        <v>167</v>
      </c>
      <c r="C41" s="248"/>
      <c r="D41" s="259"/>
      <c r="E41" s="260"/>
      <c r="F41" s="261"/>
      <c r="G41" s="155"/>
      <c r="H41" s="253"/>
      <c r="I41" s="159" t="s">
        <v>141</v>
      </c>
    </row>
    <row r="42" spans="1:9" ht="19.5">
      <c r="A42" s="173" t="s">
        <v>164</v>
      </c>
      <c r="B42" s="271" t="s">
        <v>180</v>
      </c>
      <c r="C42" s="248">
        <v>690000</v>
      </c>
      <c r="D42" s="259"/>
      <c r="E42" s="260">
        <v>688000</v>
      </c>
      <c r="F42" s="261">
        <v>688000</v>
      </c>
      <c r="G42" s="155">
        <f>E42-F42</f>
        <v>0</v>
      </c>
      <c r="H42" s="253"/>
      <c r="I42" s="159" t="s">
        <v>168</v>
      </c>
    </row>
    <row r="43" spans="1:9" ht="19.5">
      <c r="A43" s="257"/>
      <c r="B43" s="271" t="s">
        <v>167</v>
      </c>
      <c r="C43" s="248"/>
      <c r="D43" s="259"/>
      <c r="E43" s="260"/>
      <c r="F43" s="261"/>
      <c r="G43" s="155"/>
      <c r="H43" s="253"/>
      <c r="I43" s="165"/>
    </row>
    <row r="44" spans="1:9" ht="19.5">
      <c r="A44" s="173" t="s">
        <v>164</v>
      </c>
      <c r="B44" s="271" t="s">
        <v>181</v>
      </c>
      <c r="C44" s="248">
        <v>1053600</v>
      </c>
      <c r="D44" s="259"/>
      <c r="E44" s="260">
        <v>1050000</v>
      </c>
      <c r="F44" s="261">
        <v>1050000</v>
      </c>
      <c r="G44" s="155">
        <f>E44-F44</f>
        <v>0</v>
      </c>
      <c r="H44" s="253"/>
      <c r="I44" s="165"/>
    </row>
    <row r="45" spans="1:9" ht="19.5">
      <c r="A45" s="257"/>
      <c r="B45" s="271" t="s">
        <v>182</v>
      </c>
      <c r="C45" s="248"/>
      <c r="D45" s="259"/>
      <c r="E45" s="260"/>
      <c r="F45" s="261"/>
      <c r="G45" s="155"/>
      <c r="H45" s="253"/>
      <c r="I45" s="165"/>
    </row>
    <row r="46" spans="1:9" ht="19.5">
      <c r="A46" s="173" t="s">
        <v>164</v>
      </c>
      <c r="B46" s="271" t="s">
        <v>276</v>
      </c>
      <c r="C46" s="248">
        <v>1260000</v>
      </c>
      <c r="D46" s="259"/>
      <c r="E46" s="260">
        <v>1259000</v>
      </c>
      <c r="F46" s="261">
        <v>1259000</v>
      </c>
      <c r="G46" s="155">
        <f>E46-F46</f>
        <v>0</v>
      </c>
      <c r="H46" s="253"/>
      <c r="I46" s="165"/>
    </row>
    <row r="47" spans="1:9" ht="19.5">
      <c r="A47" s="257"/>
      <c r="B47" s="272" t="s">
        <v>277</v>
      </c>
      <c r="C47" s="248"/>
      <c r="D47" s="259"/>
      <c r="E47" s="260"/>
      <c r="F47" s="261"/>
      <c r="G47" s="155"/>
      <c r="H47" s="253"/>
      <c r="I47" s="165"/>
    </row>
    <row r="48" spans="1:9" ht="19.5">
      <c r="A48" s="173" t="s">
        <v>164</v>
      </c>
      <c r="B48" s="271" t="s">
        <v>183</v>
      </c>
      <c r="C48" s="248">
        <v>401000</v>
      </c>
      <c r="D48" s="259"/>
      <c r="E48" s="260">
        <v>400500</v>
      </c>
      <c r="F48" s="261">
        <v>400500</v>
      </c>
      <c r="G48" s="155">
        <f>E48-F48</f>
        <v>0</v>
      </c>
      <c r="H48" s="253"/>
      <c r="I48" s="165"/>
    </row>
    <row r="49" spans="1:9" ht="19.5">
      <c r="A49" s="257"/>
      <c r="B49" s="273" t="s">
        <v>167</v>
      </c>
      <c r="C49" s="274"/>
      <c r="D49" s="259"/>
      <c r="E49" s="260"/>
      <c r="F49" s="261"/>
      <c r="G49" s="155"/>
      <c r="H49" s="253"/>
      <c r="I49" s="165"/>
    </row>
    <row r="50" spans="1:9" ht="19.5">
      <c r="A50" s="173" t="s">
        <v>164</v>
      </c>
      <c r="B50" s="271" t="s">
        <v>184</v>
      </c>
      <c r="C50" s="248">
        <v>339000</v>
      </c>
      <c r="D50" s="245"/>
      <c r="E50" s="250">
        <v>338500</v>
      </c>
      <c r="F50" s="247">
        <v>338500</v>
      </c>
      <c r="G50" s="155">
        <v>0</v>
      </c>
      <c r="H50" s="252"/>
      <c r="I50" s="156"/>
    </row>
    <row r="51" spans="1:9" ht="19.5">
      <c r="A51" s="257"/>
      <c r="B51" s="271" t="s">
        <v>167</v>
      </c>
      <c r="C51" s="248"/>
      <c r="D51" s="259"/>
      <c r="E51" s="260"/>
      <c r="F51" s="261"/>
      <c r="G51" s="155"/>
      <c r="H51" s="253"/>
      <c r="I51" s="165"/>
    </row>
    <row r="52" spans="1:9" ht="19.5">
      <c r="A52" s="173" t="s">
        <v>164</v>
      </c>
      <c r="B52" s="271" t="s">
        <v>185</v>
      </c>
      <c r="C52" s="248">
        <v>1000000</v>
      </c>
      <c r="D52" s="259"/>
      <c r="E52" s="260">
        <v>998000</v>
      </c>
      <c r="F52" s="261">
        <v>998000</v>
      </c>
      <c r="G52" s="155">
        <f>E52-F52</f>
        <v>0</v>
      </c>
      <c r="H52" s="253"/>
      <c r="I52" s="165"/>
    </row>
    <row r="53" spans="1:9" ht="19.5">
      <c r="A53" s="257"/>
      <c r="B53" s="271" t="s">
        <v>167</v>
      </c>
      <c r="C53" s="248"/>
      <c r="D53" s="259"/>
      <c r="E53" s="260"/>
      <c r="F53" s="261"/>
      <c r="G53" s="155"/>
      <c r="H53" s="253"/>
      <c r="I53" s="165"/>
    </row>
    <row r="54" spans="1:9" ht="19.5">
      <c r="A54" s="173" t="s">
        <v>164</v>
      </c>
      <c r="B54" s="271" t="s">
        <v>186</v>
      </c>
      <c r="C54" s="248">
        <v>1000000</v>
      </c>
      <c r="D54" s="259"/>
      <c r="E54" s="260">
        <v>998000</v>
      </c>
      <c r="F54" s="261">
        <v>998000</v>
      </c>
      <c r="G54" s="155">
        <v>0</v>
      </c>
      <c r="H54" s="253"/>
      <c r="I54" s="165"/>
    </row>
    <row r="55" spans="1:9" ht="19.5">
      <c r="A55" s="257"/>
      <c r="B55" s="273" t="s">
        <v>187</v>
      </c>
      <c r="C55" s="274"/>
      <c r="D55" s="259"/>
      <c r="E55" s="260"/>
      <c r="F55" s="261"/>
      <c r="G55" s="164"/>
      <c r="H55" s="253"/>
      <c r="I55" s="165"/>
    </row>
    <row r="56" spans="1:11" ht="19.5">
      <c r="A56" s="173" t="s">
        <v>164</v>
      </c>
      <c r="B56" s="271" t="s">
        <v>188</v>
      </c>
      <c r="C56" s="248">
        <v>1000000</v>
      </c>
      <c r="D56" s="245"/>
      <c r="E56" s="250">
        <v>995000</v>
      </c>
      <c r="F56" s="247">
        <v>995000</v>
      </c>
      <c r="G56" s="155">
        <f>E56-F56</f>
        <v>0</v>
      </c>
      <c r="H56" s="252"/>
      <c r="I56" s="169"/>
      <c r="K56" s="241"/>
    </row>
    <row r="57" spans="1:9" ht="19.5">
      <c r="A57" s="257"/>
      <c r="B57" s="271" t="s">
        <v>189</v>
      </c>
      <c r="C57" s="248"/>
      <c r="D57" s="259"/>
      <c r="E57" s="260"/>
      <c r="F57" s="261"/>
      <c r="G57" s="155"/>
      <c r="H57" s="253"/>
      <c r="I57" s="169"/>
    </row>
    <row r="58" spans="1:9" ht="19.5">
      <c r="A58" s="173" t="s">
        <v>164</v>
      </c>
      <c r="B58" s="271" t="s">
        <v>190</v>
      </c>
      <c r="C58" s="248">
        <v>75800</v>
      </c>
      <c r="D58" s="259"/>
      <c r="E58" s="260">
        <v>73500</v>
      </c>
      <c r="F58" s="261">
        <v>73500</v>
      </c>
      <c r="G58" s="155">
        <f>E58-F58</f>
        <v>0</v>
      </c>
      <c r="H58" s="253"/>
      <c r="I58" s="165"/>
    </row>
    <row r="59" spans="1:9" ht="19.5">
      <c r="A59" s="173" t="s">
        <v>164</v>
      </c>
      <c r="B59" s="271" t="s">
        <v>190</v>
      </c>
      <c r="C59" s="248">
        <v>115900</v>
      </c>
      <c r="D59" s="259"/>
      <c r="E59" s="260">
        <v>112000</v>
      </c>
      <c r="F59" s="261">
        <v>112000</v>
      </c>
      <c r="G59" s="155">
        <f>E59-F59</f>
        <v>0</v>
      </c>
      <c r="H59" s="253"/>
      <c r="I59" s="165"/>
    </row>
    <row r="60" spans="1:9" ht="19.5">
      <c r="A60" s="262" t="s">
        <v>164</v>
      </c>
      <c r="B60" s="275" t="s">
        <v>191</v>
      </c>
      <c r="C60" s="276">
        <v>79700</v>
      </c>
      <c r="D60" s="264"/>
      <c r="E60" s="265">
        <v>77000</v>
      </c>
      <c r="F60" s="266">
        <v>77000</v>
      </c>
      <c r="G60" s="162">
        <f>E60-F60</f>
        <v>0</v>
      </c>
      <c r="H60" s="267"/>
      <c r="I60" s="163"/>
    </row>
    <row r="61" spans="1:9" ht="19.5">
      <c r="A61" s="170" t="s">
        <v>164</v>
      </c>
      <c r="B61" s="277" t="s">
        <v>192</v>
      </c>
      <c r="C61" s="278">
        <v>238000</v>
      </c>
      <c r="D61" s="254"/>
      <c r="E61" s="255">
        <v>229943</v>
      </c>
      <c r="F61" s="256">
        <v>229943</v>
      </c>
      <c r="G61" s="160">
        <f>E61-F61</f>
        <v>0</v>
      </c>
      <c r="H61" s="268"/>
      <c r="I61" s="203"/>
    </row>
    <row r="62" spans="1:9" ht="19.5">
      <c r="A62" s="173"/>
      <c r="B62" s="271" t="s">
        <v>167</v>
      </c>
      <c r="C62" s="248"/>
      <c r="D62" s="259"/>
      <c r="E62" s="260"/>
      <c r="F62" s="261"/>
      <c r="G62" s="155"/>
      <c r="H62" s="253"/>
      <c r="I62" s="165"/>
    </row>
    <row r="63" spans="1:9" ht="19.5">
      <c r="A63" s="257" t="s">
        <v>164</v>
      </c>
      <c r="B63" s="271" t="s">
        <v>193</v>
      </c>
      <c r="C63" s="248">
        <v>490600</v>
      </c>
      <c r="D63" s="259"/>
      <c r="E63" s="260">
        <v>475000</v>
      </c>
      <c r="F63" s="261">
        <v>475000</v>
      </c>
      <c r="G63" s="155">
        <f>E63-F63</f>
        <v>0</v>
      </c>
      <c r="H63" s="253"/>
      <c r="I63" s="165"/>
    </row>
    <row r="64" spans="1:9" ht="19.5">
      <c r="A64" s="173" t="s">
        <v>164</v>
      </c>
      <c r="B64" s="284" t="s">
        <v>194</v>
      </c>
      <c r="C64" s="248">
        <v>1000000</v>
      </c>
      <c r="D64" s="259"/>
      <c r="E64" s="260">
        <v>987000</v>
      </c>
      <c r="F64" s="261">
        <v>987000</v>
      </c>
      <c r="G64" s="155">
        <f>E64-F64</f>
        <v>0</v>
      </c>
      <c r="H64" s="253"/>
      <c r="I64" s="165"/>
    </row>
    <row r="65" spans="1:9" ht="19.5">
      <c r="A65" s="257"/>
      <c r="B65" s="285" t="s">
        <v>167</v>
      </c>
      <c r="C65" s="248"/>
      <c r="D65" s="259"/>
      <c r="E65" s="260"/>
      <c r="F65" s="261"/>
      <c r="G65" s="155"/>
      <c r="H65" s="253"/>
      <c r="I65" s="165"/>
    </row>
    <row r="66" spans="1:9" ht="19.5">
      <c r="A66" s="173" t="s">
        <v>164</v>
      </c>
      <c r="B66" s="285" t="s">
        <v>195</v>
      </c>
      <c r="C66" s="248">
        <v>233000</v>
      </c>
      <c r="D66" s="259"/>
      <c r="E66" s="260">
        <v>232000</v>
      </c>
      <c r="F66" s="261">
        <v>232000</v>
      </c>
      <c r="G66" s="155">
        <f>E66-F66</f>
        <v>0</v>
      </c>
      <c r="H66" s="253"/>
      <c r="I66" s="269"/>
    </row>
    <row r="67" spans="1:9" ht="19.5">
      <c r="A67" s="257"/>
      <c r="B67" s="285" t="s">
        <v>196</v>
      </c>
      <c r="C67" s="248"/>
      <c r="D67" s="259"/>
      <c r="E67" s="260"/>
      <c r="F67" s="261"/>
      <c r="G67" s="155"/>
      <c r="H67" s="253"/>
      <c r="I67" s="269"/>
    </row>
    <row r="68" spans="1:9" ht="19.5">
      <c r="A68" s="173" t="s">
        <v>164</v>
      </c>
      <c r="B68" s="285" t="s">
        <v>197</v>
      </c>
      <c r="C68" s="248">
        <v>543900</v>
      </c>
      <c r="D68" s="245"/>
      <c r="E68" s="250">
        <v>542700</v>
      </c>
      <c r="F68" s="247">
        <v>542700</v>
      </c>
      <c r="G68" s="155">
        <f>E68-F68</f>
        <v>0</v>
      </c>
      <c r="H68" s="252"/>
      <c r="I68" s="159"/>
    </row>
    <row r="69" spans="1:9" ht="19.5">
      <c r="A69" s="242"/>
      <c r="B69" s="285" t="s">
        <v>198</v>
      </c>
      <c r="C69" s="248"/>
      <c r="D69" s="245"/>
      <c r="E69" s="250"/>
      <c r="F69" s="247"/>
      <c r="G69" s="155"/>
      <c r="H69" s="252"/>
      <c r="I69" s="159"/>
    </row>
    <row r="70" spans="1:9" ht="19.5">
      <c r="A70" s="173" t="s">
        <v>164</v>
      </c>
      <c r="B70" s="285" t="s">
        <v>199</v>
      </c>
      <c r="C70" s="248">
        <v>543900</v>
      </c>
      <c r="D70" s="245"/>
      <c r="E70" s="250">
        <v>542700</v>
      </c>
      <c r="F70" s="247">
        <v>542700</v>
      </c>
      <c r="G70" s="155">
        <f>E70-F70</f>
        <v>0</v>
      </c>
      <c r="H70" s="252"/>
      <c r="I70" s="159"/>
    </row>
    <row r="71" spans="1:9" ht="19.5">
      <c r="A71" s="242"/>
      <c r="B71" s="285" t="s">
        <v>198</v>
      </c>
      <c r="C71" s="248"/>
      <c r="D71" s="245"/>
      <c r="E71" s="250"/>
      <c r="F71" s="247"/>
      <c r="G71" s="155"/>
      <c r="H71" s="252"/>
      <c r="I71" s="156"/>
    </row>
    <row r="72" spans="1:9" ht="19.5">
      <c r="A72" s="173" t="s">
        <v>164</v>
      </c>
      <c r="B72" s="285" t="s">
        <v>200</v>
      </c>
      <c r="C72" s="248">
        <v>240000</v>
      </c>
      <c r="D72" s="245"/>
      <c r="E72" s="250">
        <v>239000</v>
      </c>
      <c r="F72" s="247">
        <v>239000</v>
      </c>
      <c r="G72" s="155">
        <f>E72-F72</f>
        <v>0</v>
      </c>
      <c r="H72" s="252"/>
      <c r="I72" s="156"/>
    </row>
    <row r="73" spans="1:9" ht="19.5">
      <c r="A73" s="257"/>
      <c r="B73" s="286" t="s">
        <v>198</v>
      </c>
      <c r="C73" s="274"/>
      <c r="D73" s="259"/>
      <c r="E73" s="260"/>
      <c r="F73" s="261"/>
      <c r="G73" s="155"/>
      <c r="H73" s="253"/>
      <c r="I73" s="165"/>
    </row>
    <row r="74" spans="1:9" ht="19.5">
      <c r="A74" s="173" t="s">
        <v>164</v>
      </c>
      <c r="B74" s="285" t="s">
        <v>201</v>
      </c>
      <c r="C74" s="248">
        <v>515000</v>
      </c>
      <c r="D74" s="245"/>
      <c r="E74" s="250">
        <v>514000</v>
      </c>
      <c r="F74" s="247">
        <v>514000</v>
      </c>
      <c r="G74" s="155">
        <f>E74-F74</f>
        <v>0</v>
      </c>
      <c r="H74" s="252"/>
      <c r="I74" s="156" t="s">
        <v>291</v>
      </c>
    </row>
    <row r="75" spans="1:9" ht="19.5">
      <c r="A75" s="242"/>
      <c r="B75" s="285" t="s">
        <v>202</v>
      </c>
      <c r="C75" s="248"/>
      <c r="D75" s="245"/>
      <c r="E75" s="250"/>
      <c r="F75" s="247"/>
      <c r="G75" s="155"/>
      <c r="H75" s="252"/>
      <c r="I75" s="156" t="s">
        <v>292</v>
      </c>
    </row>
    <row r="76" spans="1:9" s="145" customFormat="1" ht="19.5">
      <c r="A76" s="173" t="s">
        <v>164</v>
      </c>
      <c r="B76" s="285" t="s">
        <v>203</v>
      </c>
      <c r="C76" s="248">
        <v>1760200</v>
      </c>
      <c r="D76" s="245"/>
      <c r="E76" s="250">
        <v>1758000</v>
      </c>
      <c r="F76" s="247">
        <v>1758000</v>
      </c>
      <c r="G76" s="155">
        <f>E76-F76</f>
        <v>0</v>
      </c>
      <c r="H76" s="252"/>
      <c r="I76" s="156" t="s">
        <v>293</v>
      </c>
    </row>
    <row r="77" spans="1:9" s="145" customFormat="1" ht="19.5">
      <c r="A77" s="242"/>
      <c r="B77" s="285" t="s">
        <v>167</v>
      </c>
      <c r="C77" s="248"/>
      <c r="D77" s="245"/>
      <c r="E77" s="250"/>
      <c r="F77" s="247"/>
      <c r="G77" s="155"/>
      <c r="H77" s="252"/>
      <c r="I77" s="156"/>
    </row>
    <row r="78" spans="1:9" s="145" customFormat="1" ht="19.5">
      <c r="A78" s="173" t="s">
        <v>164</v>
      </c>
      <c r="B78" s="285" t="s">
        <v>204</v>
      </c>
      <c r="C78" s="248">
        <v>664000</v>
      </c>
      <c r="D78" s="245"/>
      <c r="E78" s="250">
        <v>663000</v>
      </c>
      <c r="F78" s="247">
        <v>663000</v>
      </c>
      <c r="G78" s="155">
        <f>E78-F78</f>
        <v>0</v>
      </c>
      <c r="H78" s="252"/>
      <c r="I78" s="156"/>
    </row>
    <row r="79" spans="1:9" s="145" customFormat="1" ht="19.5">
      <c r="A79" s="257"/>
      <c r="B79" s="286" t="s">
        <v>205</v>
      </c>
      <c r="C79" s="274"/>
      <c r="D79" s="259"/>
      <c r="E79" s="260"/>
      <c r="F79" s="261"/>
      <c r="G79" s="155"/>
      <c r="H79" s="253"/>
      <c r="I79" s="165"/>
    </row>
    <row r="80" spans="1:9" s="145" customFormat="1" ht="19.5">
      <c r="A80" s="173" t="s">
        <v>164</v>
      </c>
      <c r="B80" s="285" t="s">
        <v>206</v>
      </c>
      <c r="C80" s="248">
        <v>288000</v>
      </c>
      <c r="D80" s="245"/>
      <c r="E80" s="250">
        <v>287000</v>
      </c>
      <c r="F80" s="247">
        <v>287000</v>
      </c>
      <c r="G80" s="155">
        <f>E80-F80</f>
        <v>0</v>
      </c>
      <c r="H80" s="252"/>
      <c r="I80" s="156"/>
    </row>
    <row r="81" spans="1:9" s="145" customFormat="1" ht="19.5">
      <c r="A81" s="257"/>
      <c r="B81" s="286" t="s">
        <v>207</v>
      </c>
      <c r="C81" s="274"/>
      <c r="D81" s="259"/>
      <c r="E81" s="260"/>
      <c r="F81" s="261"/>
      <c r="G81" s="164"/>
      <c r="H81" s="253"/>
      <c r="I81" s="165"/>
    </row>
    <row r="82" spans="1:9" s="145" customFormat="1" ht="19.5">
      <c r="A82" s="173" t="s">
        <v>164</v>
      </c>
      <c r="B82" s="285" t="s">
        <v>208</v>
      </c>
      <c r="C82" s="248">
        <v>436000</v>
      </c>
      <c r="D82" s="245"/>
      <c r="E82" s="250">
        <v>434900</v>
      </c>
      <c r="F82" s="247">
        <v>434900</v>
      </c>
      <c r="G82" s="155">
        <f>E82-F82</f>
        <v>0</v>
      </c>
      <c r="H82" s="252"/>
      <c r="I82" s="156"/>
    </row>
    <row r="83" spans="1:9" s="145" customFormat="1" ht="19.5">
      <c r="A83" s="242"/>
      <c r="B83" s="285" t="s">
        <v>209</v>
      </c>
      <c r="C83" s="248"/>
      <c r="D83" s="245"/>
      <c r="E83" s="250"/>
      <c r="F83" s="247"/>
      <c r="G83" s="155"/>
      <c r="H83" s="252"/>
      <c r="I83" s="168"/>
    </row>
    <row r="84" spans="1:9" s="145" customFormat="1" ht="19.5">
      <c r="A84" s="173" t="s">
        <v>164</v>
      </c>
      <c r="B84" s="285" t="s">
        <v>210</v>
      </c>
      <c r="C84" s="248">
        <v>276000</v>
      </c>
      <c r="D84" s="245"/>
      <c r="E84" s="250">
        <v>275000</v>
      </c>
      <c r="F84" s="247">
        <v>275000</v>
      </c>
      <c r="G84" s="155">
        <f>E84-F84</f>
        <v>0</v>
      </c>
      <c r="H84" s="252"/>
      <c r="I84" s="169"/>
    </row>
    <row r="85" spans="1:9" s="145" customFormat="1" ht="19.5">
      <c r="A85" s="242"/>
      <c r="B85" s="285" t="s">
        <v>209</v>
      </c>
      <c r="C85" s="248"/>
      <c r="D85" s="245"/>
      <c r="E85" s="250"/>
      <c r="F85" s="247"/>
      <c r="G85" s="155"/>
      <c r="H85" s="252"/>
      <c r="I85" s="169"/>
    </row>
    <row r="86" spans="1:9" s="145" customFormat="1" ht="19.5">
      <c r="A86" s="173" t="s">
        <v>164</v>
      </c>
      <c r="B86" s="285" t="s">
        <v>211</v>
      </c>
      <c r="C86" s="248">
        <v>361000</v>
      </c>
      <c r="D86" s="245"/>
      <c r="E86" s="250">
        <v>360063</v>
      </c>
      <c r="F86" s="247">
        <v>360063</v>
      </c>
      <c r="G86" s="155">
        <f>E86-F86</f>
        <v>0</v>
      </c>
      <c r="H86" s="252"/>
      <c r="I86" s="156"/>
    </row>
    <row r="87" spans="1:9" s="145" customFormat="1" ht="19.5">
      <c r="A87" s="242"/>
      <c r="B87" s="285" t="s">
        <v>209</v>
      </c>
      <c r="C87" s="248"/>
      <c r="D87" s="245"/>
      <c r="E87" s="250"/>
      <c r="F87" s="247"/>
      <c r="G87" s="155"/>
      <c r="H87" s="252"/>
      <c r="I87" s="156"/>
    </row>
    <row r="88" spans="1:9" s="145" customFormat="1" ht="19.5">
      <c r="A88" s="173" t="s">
        <v>164</v>
      </c>
      <c r="B88" s="285" t="s">
        <v>212</v>
      </c>
      <c r="C88" s="248">
        <v>342000</v>
      </c>
      <c r="D88" s="245"/>
      <c r="E88" s="250">
        <v>341030</v>
      </c>
      <c r="F88" s="247">
        <v>341030</v>
      </c>
      <c r="G88" s="155">
        <f>E88-F88</f>
        <v>0</v>
      </c>
      <c r="H88" s="252"/>
      <c r="I88" s="169"/>
    </row>
    <row r="89" spans="1:9" s="145" customFormat="1" ht="19.5">
      <c r="A89" s="262"/>
      <c r="B89" s="287" t="s">
        <v>209</v>
      </c>
      <c r="C89" s="276"/>
      <c r="D89" s="264"/>
      <c r="E89" s="265"/>
      <c r="F89" s="266"/>
      <c r="G89" s="162"/>
      <c r="H89" s="267"/>
      <c r="I89" s="313"/>
    </row>
    <row r="90" spans="1:9" s="145" customFormat="1" ht="19.5">
      <c r="A90" s="170" t="s">
        <v>164</v>
      </c>
      <c r="B90" s="288" t="s">
        <v>213</v>
      </c>
      <c r="C90" s="278">
        <v>299000</v>
      </c>
      <c r="D90" s="279"/>
      <c r="E90" s="280">
        <v>297902</v>
      </c>
      <c r="F90" s="281">
        <v>297902</v>
      </c>
      <c r="G90" s="160">
        <f>E90-F90</f>
        <v>0</v>
      </c>
      <c r="H90" s="282"/>
      <c r="I90" s="283"/>
    </row>
    <row r="91" spans="1:9" s="145" customFormat="1" ht="19.5">
      <c r="A91" s="242"/>
      <c r="B91" s="285" t="s">
        <v>209</v>
      </c>
      <c r="C91" s="248"/>
      <c r="D91" s="245"/>
      <c r="E91" s="250"/>
      <c r="F91" s="247"/>
      <c r="G91" s="155"/>
      <c r="H91" s="252"/>
      <c r="I91" s="156"/>
    </row>
    <row r="92" spans="1:9" ht="19.5">
      <c r="A92" s="173" t="s">
        <v>164</v>
      </c>
      <c r="B92" s="285" t="s">
        <v>214</v>
      </c>
      <c r="C92" s="248">
        <v>350000</v>
      </c>
      <c r="D92" s="245"/>
      <c r="E92" s="250">
        <v>348000</v>
      </c>
      <c r="F92" s="247">
        <v>348000</v>
      </c>
      <c r="G92" s="155">
        <f>E92-F92</f>
        <v>0</v>
      </c>
      <c r="H92" s="252"/>
      <c r="I92" s="156"/>
    </row>
    <row r="93" spans="1:9" ht="19.5">
      <c r="A93" s="242"/>
      <c r="B93" s="285" t="s">
        <v>215</v>
      </c>
      <c r="C93" s="248"/>
      <c r="D93" s="245"/>
      <c r="E93" s="250"/>
      <c r="F93" s="247"/>
      <c r="G93" s="155"/>
      <c r="H93" s="252"/>
      <c r="I93" s="159" t="s">
        <v>281</v>
      </c>
    </row>
    <row r="94" spans="1:9" ht="19.5">
      <c r="A94" s="173" t="s">
        <v>164</v>
      </c>
      <c r="B94" s="285" t="s">
        <v>216</v>
      </c>
      <c r="C94" s="248">
        <v>650000</v>
      </c>
      <c r="D94" s="245"/>
      <c r="E94" s="250">
        <v>648000</v>
      </c>
      <c r="F94" s="247">
        <v>648000</v>
      </c>
      <c r="G94" s="155">
        <f>E94-F94</f>
        <v>0</v>
      </c>
      <c r="H94" s="252"/>
      <c r="I94" s="159" t="s">
        <v>281</v>
      </c>
    </row>
    <row r="95" spans="1:9" ht="19.5">
      <c r="A95" s="242"/>
      <c r="B95" s="285" t="s">
        <v>217</v>
      </c>
      <c r="C95" s="248"/>
      <c r="D95" s="245"/>
      <c r="E95" s="250"/>
      <c r="F95" s="247"/>
      <c r="G95" s="155"/>
      <c r="H95" s="252"/>
      <c r="I95" s="159"/>
    </row>
    <row r="96" spans="1:9" ht="19.5">
      <c r="A96" s="173" t="s">
        <v>164</v>
      </c>
      <c r="B96" s="285" t="s">
        <v>218</v>
      </c>
      <c r="C96" s="248">
        <v>230000</v>
      </c>
      <c r="D96" s="245"/>
      <c r="E96" s="250">
        <v>229007</v>
      </c>
      <c r="F96" s="247">
        <v>229007</v>
      </c>
      <c r="G96" s="155">
        <f>E96-F96</f>
        <v>0</v>
      </c>
      <c r="H96" s="252"/>
      <c r="I96" s="156"/>
    </row>
    <row r="97" spans="1:9" ht="19.5">
      <c r="A97" s="242"/>
      <c r="B97" s="285" t="s">
        <v>219</v>
      </c>
      <c r="C97" s="248"/>
      <c r="D97" s="245"/>
      <c r="E97" s="250"/>
      <c r="F97" s="247"/>
      <c r="G97" s="155"/>
      <c r="H97" s="252"/>
      <c r="I97" s="156"/>
    </row>
    <row r="98" spans="1:9" ht="19.5">
      <c r="A98" s="173" t="s">
        <v>164</v>
      </c>
      <c r="B98" s="285" t="s">
        <v>220</v>
      </c>
      <c r="C98" s="248">
        <v>740000</v>
      </c>
      <c r="D98" s="245"/>
      <c r="E98" s="250">
        <v>739076</v>
      </c>
      <c r="F98" s="247">
        <v>739076</v>
      </c>
      <c r="G98" s="155">
        <f>E98-F98</f>
        <v>0</v>
      </c>
      <c r="H98" s="252"/>
      <c r="I98" s="156"/>
    </row>
    <row r="99" spans="1:9" ht="19.5">
      <c r="A99" s="242"/>
      <c r="B99" s="285" t="s">
        <v>217</v>
      </c>
      <c r="C99" s="248"/>
      <c r="D99" s="245"/>
      <c r="E99" s="250"/>
      <c r="F99" s="247"/>
      <c r="G99" s="155"/>
      <c r="H99" s="252"/>
      <c r="I99" s="156"/>
    </row>
    <row r="100" spans="1:9" ht="19.5">
      <c r="A100" s="173" t="s">
        <v>164</v>
      </c>
      <c r="B100" s="285" t="s">
        <v>221</v>
      </c>
      <c r="C100" s="248">
        <v>1000000</v>
      </c>
      <c r="D100" s="245"/>
      <c r="E100" s="250">
        <v>998000</v>
      </c>
      <c r="F100" s="247">
        <v>998000</v>
      </c>
      <c r="G100" s="155">
        <f>E100-F100</f>
        <v>0</v>
      </c>
      <c r="H100" s="252"/>
      <c r="I100" s="156"/>
    </row>
    <row r="101" spans="1:9" ht="19.5">
      <c r="A101" s="257"/>
      <c r="B101" s="286" t="s">
        <v>167</v>
      </c>
      <c r="C101" s="274"/>
      <c r="D101" s="259"/>
      <c r="E101" s="260"/>
      <c r="F101" s="261"/>
      <c r="G101" s="155"/>
      <c r="H101" s="253"/>
      <c r="I101" s="165"/>
    </row>
    <row r="102" spans="1:9" ht="19.5">
      <c r="A102" s="173" t="s">
        <v>164</v>
      </c>
      <c r="B102" s="243" t="s">
        <v>222</v>
      </c>
      <c r="C102" s="248">
        <v>1500000</v>
      </c>
      <c r="D102" s="245"/>
      <c r="E102" s="250">
        <v>1499000</v>
      </c>
      <c r="F102" s="247">
        <v>1499000</v>
      </c>
      <c r="G102" s="155">
        <f>E102-F102</f>
        <v>0</v>
      </c>
      <c r="H102" s="252"/>
      <c r="I102" s="156"/>
    </row>
    <row r="103" spans="1:9" ht="19.5">
      <c r="A103" s="242"/>
      <c r="B103" s="289" t="s">
        <v>223</v>
      </c>
      <c r="C103" s="248"/>
      <c r="D103" s="245"/>
      <c r="E103" s="250"/>
      <c r="F103" s="247"/>
      <c r="G103" s="155"/>
      <c r="H103" s="252"/>
      <c r="I103" s="156" t="s">
        <v>282</v>
      </c>
    </row>
    <row r="104" spans="1:9" ht="19.5">
      <c r="A104" s="173" t="s">
        <v>164</v>
      </c>
      <c r="B104" s="289" t="s">
        <v>224</v>
      </c>
      <c r="C104" s="248">
        <v>1724300</v>
      </c>
      <c r="D104" s="245"/>
      <c r="E104" s="250">
        <v>1724000</v>
      </c>
      <c r="F104" s="247">
        <v>1724000</v>
      </c>
      <c r="G104" s="155">
        <f>E104-F104</f>
        <v>0</v>
      </c>
      <c r="H104" s="252"/>
      <c r="I104" s="156" t="s">
        <v>290</v>
      </c>
    </row>
    <row r="105" spans="1:9" ht="19.5">
      <c r="A105" s="257"/>
      <c r="B105" s="290" t="s">
        <v>225</v>
      </c>
      <c r="C105" s="274"/>
      <c r="D105" s="259"/>
      <c r="E105" s="260"/>
      <c r="F105" s="261"/>
      <c r="G105" s="155"/>
      <c r="H105" s="253"/>
      <c r="I105" s="165" t="s">
        <v>285</v>
      </c>
    </row>
    <row r="106" spans="1:9" s="145" customFormat="1" ht="19.5">
      <c r="A106" s="173" t="s">
        <v>164</v>
      </c>
      <c r="B106" s="289" t="s">
        <v>226</v>
      </c>
      <c r="C106" s="248">
        <v>1989400</v>
      </c>
      <c r="D106" s="245"/>
      <c r="E106" s="250">
        <v>1988000</v>
      </c>
      <c r="F106" s="247">
        <v>1988000</v>
      </c>
      <c r="G106" s="155">
        <f>E106-F106</f>
        <v>0</v>
      </c>
      <c r="H106" s="252"/>
      <c r="I106" s="156"/>
    </row>
    <row r="107" spans="1:9" s="145" customFormat="1" ht="19.5">
      <c r="A107" s="177"/>
      <c r="B107" s="293" t="s">
        <v>227</v>
      </c>
      <c r="C107" s="274"/>
      <c r="D107" s="259"/>
      <c r="E107" s="260"/>
      <c r="F107" s="261"/>
      <c r="G107" s="164"/>
      <c r="H107" s="253"/>
      <c r="I107" s="165"/>
    </row>
    <row r="108" spans="1:9" s="145" customFormat="1" ht="19.5">
      <c r="A108" s="173" t="s">
        <v>164</v>
      </c>
      <c r="B108" s="289" t="s">
        <v>228</v>
      </c>
      <c r="C108" s="248">
        <v>1951400</v>
      </c>
      <c r="D108" s="245"/>
      <c r="E108" s="250">
        <v>1951000</v>
      </c>
      <c r="F108" s="247">
        <v>1951000</v>
      </c>
      <c r="G108" s="155">
        <f>E108-F108</f>
        <v>0</v>
      </c>
      <c r="H108" s="252"/>
      <c r="I108" s="156"/>
    </row>
    <row r="109" spans="1:9" s="145" customFormat="1" ht="19.5">
      <c r="A109" s="242" t="s">
        <v>164</v>
      </c>
      <c r="B109" s="289" t="s">
        <v>229</v>
      </c>
      <c r="C109" s="248">
        <v>1961000</v>
      </c>
      <c r="D109" s="245"/>
      <c r="E109" s="250">
        <v>1960500</v>
      </c>
      <c r="F109" s="247">
        <v>1960500</v>
      </c>
      <c r="G109" s="155">
        <f>E109-F109</f>
        <v>0</v>
      </c>
      <c r="H109" s="252"/>
      <c r="I109" s="156"/>
    </row>
    <row r="110" spans="1:9" s="145" customFormat="1" ht="19.5">
      <c r="A110" s="173"/>
      <c r="B110" s="289" t="s">
        <v>198</v>
      </c>
      <c r="C110" s="248"/>
      <c r="D110" s="245"/>
      <c r="E110" s="250"/>
      <c r="F110" s="247"/>
      <c r="G110" s="155"/>
      <c r="H110" s="252"/>
      <c r="I110" s="156"/>
    </row>
    <row r="111" spans="1:9" s="145" customFormat="1" ht="19.5">
      <c r="A111" s="242" t="s">
        <v>164</v>
      </c>
      <c r="B111" s="289" t="s">
        <v>230</v>
      </c>
      <c r="C111" s="248">
        <v>1592000</v>
      </c>
      <c r="D111" s="245"/>
      <c r="E111" s="250">
        <v>1591000</v>
      </c>
      <c r="F111" s="247">
        <v>1591000</v>
      </c>
      <c r="G111" s="155">
        <f>E111-F111</f>
        <v>0</v>
      </c>
      <c r="H111" s="252"/>
      <c r="I111" s="156"/>
    </row>
    <row r="112" spans="1:9" s="145" customFormat="1" ht="19.5">
      <c r="A112" s="173"/>
      <c r="B112" s="289" t="s">
        <v>198</v>
      </c>
      <c r="C112" s="248"/>
      <c r="D112" s="245"/>
      <c r="E112" s="250"/>
      <c r="F112" s="247"/>
      <c r="G112" s="155"/>
      <c r="H112" s="252"/>
      <c r="I112" s="156"/>
    </row>
    <row r="113" spans="1:9" s="145" customFormat="1" ht="19.5">
      <c r="A113" s="242" t="s">
        <v>164</v>
      </c>
      <c r="B113" s="289" t="s">
        <v>231</v>
      </c>
      <c r="C113" s="248">
        <v>1997000</v>
      </c>
      <c r="D113" s="245"/>
      <c r="E113" s="250">
        <v>1996000</v>
      </c>
      <c r="F113" s="247">
        <v>1996000</v>
      </c>
      <c r="G113" s="155">
        <f>E113-F113</f>
        <v>0</v>
      </c>
      <c r="H113" s="252"/>
      <c r="I113" s="156"/>
    </row>
    <row r="114" spans="1:9" s="145" customFormat="1" ht="19.5">
      <c r="A114" s="173"/>
      <c r="B114" s="289" t="s">
        <v>232</v>
      </c>
      <c r="C114" s="248"/>
      <c r="D114" s="245"/>
      <c r="E114" s="250"/>
      <c r="F114" s="247"/>
      <c r="G114" s="155"/>
      <c r="H114" s="252"/>
      <c r="I114" s="156"/>
    </row>
    <row r="115" spans="1:9" s="145" customFormat="1" ht="19.5">
      <c r="A115" s="173" t="s">
        <v>164</v>
      </c>
      <c r="B115" s="289" t="s">
        <v>278</v>
      </c>
      <c r="C115" s="248">
        <v>863500</v>
      </c>
      <c r="D115" s="245"/>
      <c r="E115" s="250">
        <v>863000</v>
      </c>
      <c r="F115" s="247">
        <v>863000</v>
      </c>
      <c r="G115" s="155">
        <f>E115-F115</f>
        <v>0</v>
      </c>
      <c r="H115" s="252"/>
      <c r="I115" s="156"/>
    </row>
    <row r="116" spans="1:9" s="145" customFormat="1" ht="19.5">
      <c r="A116" s="242" t="s">
        <v>164</v>
      </c>
      <c r="B116" s="289" t="s">
        <v>279</v>
      </c>
      <c r="C116" s="248">
        <v>931000</v>
      </c>
      <c r="D116" s="245"/>
      <c r="E116" s="250">
        <v>930000</v>
      </c>
      <c r="F116" s="247">
        <v>930000</v>
      </c>
      <c r="G116" s="155">
        <f>E116-F116</f>
        <v>0</v>
      </c>
      <c r="H116" s="252"/>
      <c r="I116" s="156"/>
    </row>
    <row r="117" spans="1:9" s="145" customFormat="1" ht="19.5">
      <c r="A117" s="173"/>
      <c r="B117" s="289" t="s">
        <v>167</v>
      </c>
      <c r="C117" s="248"/>
      <c r="D117" s="245"/>
      <c r="E117" s="250"/>
      <c r="F117" s="247"/>
      <c r="G117" s="155"/>
      <c r="H117" s="252"/>
      <c r="I117" s="156"/>
    </row>
    <row r="118" spans="1:9" s="145" customFormat="1" ht="19.5">
      <c r="A118" s="262" t="s">
        <v>164</v>
      </c>
      <c r="B118" s="291" t="s">
        <v>280</v>
      </c>
      <c r="C118" s="276">
        <v>1989500</v>
      </c>
      <c r="D118" s="264"/>
      <c r="E118" s="265">
        <v>1989000</v>
      </c>
      <c r="F118" s="266">
        <v>1989000</v>
      </c>
      <c r="G118" s="162">
        <f>E118-F118</f>
        <v>0</v>
      </c>
      <c r="H118" s="267"/>
      <c r="I118" s="163"/>
    </row>
    <row r="119" spans="1:9" s="145" customFormat="1" ht="19.5">
      <c r="A119" s="170"/>
      <c r="B119" s="292"/>
      <c r="C119" s="278"/>
      <c r="D119" s="279"/>
      <c r="E119" s="280"/>
      <c r="F119" s="281"/>
      <c r="G119" s="160"/>
      <c r="H119" s="282"/>
      <c r="I119" s="314" t="s">
        <v>286</v>
      </c>
    </row>
    <row r="120" spans="1:9" s="145" customFormat="1" ht="19.5">
      <c r="A120" s="242" t="s">
        <v>164</v>
      </c>
      <c r="B120" s="289" t="s">
        <v>233</v>
      </c>
      <c r="C120" s="248">
        <v>500000</v>
      </c>
      <c r="D120" s="245"/>
      <c r="E120" s="250">
        <v>499039</v>
      </c>
      <c r="F120" s="247">
        <v>499039</v>
      </c>
      <c r="G120" s="155">
        <f>E120-F120</f>
        <v>0</v>
      </c>
      <c r="H120" s="252"/>
      <c r="I120" s="159" t="s">
        <v>288</v>
      </c>
    </row>
    <row r="121" spans="1:9" s="145" customFormat="1" ht="19.5">
      <c r="A121" s="173"/>
      <c r="B121" s="289" t="s">
        <v>217</v>
      </c>
      <c r="C121" s="248"/>
      <c r="D121" s="245"/>
      <c r="E121" s="250"/>
      <c r="F121" s="247"/>
      <c r="G121" s="155"/>
      <c r="H121" s="252"/>
      <c r="I121" s="159"/>
    </row>
    <row r="122" spans="1:9" ht="19.5">
      <c r="A122" s="242" t="s">
        <v>164</v>
      </c>
      <c r="B122" s="289" t="s">
        <v>234</v>
      </c>
      <c r="C122" s="248">
        <v>90000</v>
      </c>
      <c r="D122" s="245"/>
      <c r="E122" s="250">
        <v>90000</v>
      </c>
      <c r="F122" s="247">
        <v>90000</v>
      </c>
      <c r="G122" s="155">
        <f>E122-F122</f>
        <v>0</v>
      </c>
      <c r="H122" s="252"/>
      <c r="I122" s="156"/>
    </row>
    <row r="123" spans="1:9" ht="19.5">
      <c r="A123" s="173"/>
      <c r="B123" s="289" t="s">
        <v>202</v>
      </c>
      <c r="C123" s="248"/>
      <c r="D123" s="245"/>
      <c r="E123" s="250"/>
      <c r="F123" s="247"/>
      <c r="G123" s="155"/>
      <c r="H123" s="252"/>
      <c r="I123" s="156"/>
    </row>
    <row r="124" spans="1:9" ht="19.5">
      <c r="A124" s="242" t="s">
        <v>164</v>
      </c>
      <c r="B124" s="289" t="s">
        <v>235</v>
      </c>
      <c r="C124" s="248">
        <v>90000</v>
      </c>
      <c r="D124" s="245"/>
      <c r="E124" s="250">
        <v>90000</v>
      </c>
      <c r="F124" s="247">
        <v>90000</v>
      </c>
      <c r="G124" s="155">
        <f>E124-F124</f>
        <v>0</v>
      </c>
      <c r="H124" s="252"/>
      <c r="I124" s="156"/>
    </row>
    <row r="125" spans="1:9" ht="19.5">
      <c r="A125" s="173"/>
      <c r="B125" s="289" t="s">
        <v>134</v>
      </c>
      <c r="C125" s="248"/>
      <c r="D125" s="245"/>
      <c r="E125" s="250"/>
      <c r="F125" s="247"/>
      <c r="G125" s="155"/>
      <c r="H125" s="252"/>
      <c r="I125" s="156"/>
    </row>
    <row r="126" spans="1:9" ht="19.5">
      <c r="A126" s="257" t="s">
        <v>164</v>
      </c>
      <c r="B126" s="293" t="s">
        <v>236</v>
      </c>
      <c r="C126" s="274">
        <v>90000</v>
      </c>
      <c r="D126" s="259"/>
      <c r="E126" s="260">
        <v>90000</v>
      </c>
      <c r="F126" s="261">
        <v>90000</v>
      </c>
      <c r="G126" s="155">
        <f>E126-F126</f>
        <v>0</v>
      </c>
      <c r="H126" s="253"/>
      <c r="I126" s="165"/>
    </row>
    <row r="127" spans="1:9" ht="19.5">
      <c r="A127" s="173"/>
      <c r="B127" s="289" t="s">
        <v>202</v>
      </c>
      <c r="C127" s="248"/>
      <c r="D127" s="245"/>
      <c r="E127" s="250"/>
      <c r="F127" s="247"/>
      <c r="G127" s="155"/>
      <c r="H127" s="252"/>
      <c r="I127" s="156"/>
    </row>
    <row r="128" spans="1:9" ht="19.5">
      <c r="A128" s="242" t="s">
        <v>164</v>
      </c>
      <c r="B128" s="289" t="s">
        <v>237</v>
      </c>
      <c r="C128" s="248">
        <v>90000</v>
      </c>
      <c r="D128" s="245"/>
      <c r="E128" s="250">
        <v>90000</v>
      </c>
      <c r="F128" s="247">
        <v>90000</v>
      </c>
      <c r="G128" s="155">
        <f>E128-F128</f>
        <v>0</v>
      </c>
      <c r="H128" s="252"/>
      <c r="I128" s="156"/>
    </row>
    <row r="129" spans="1:9" ht="19.5">
      <c r="A129" s="173"/>
      <c r="B129" s="289" t="s">
        <v>238</v>
      </c>
      <c r="C129" s="248"/>
      <c r="D129" s="245"/>
      <c r="E129" s="250"/>
      <c r="F129" s="247"/>
      <c r="G129" s="155"/>
      <c r="H129" s="252"/>
      <c r="I129" s="156"/>
    </row>
    <row r="130" spans="1:9" ht="19.5">
      <c r="A130" s="242" t="s">
        <v>164</v>
      </c>
      <c r="B130" s="289" t="s">
        <v>239</v>
      </c>
      <c r="C130" s="248">
        <v>100000</v>
      </c>
      <c r="D130" s="245"/>
      <c r="E130" s="250">
        <v>100000</v>
      </c>
      <c r="F130" s="247">
        <v>100000</v>
      </c>
      <c r="G130" s="155">
        <f>E130-F130</f>
        <v>0</v>
      </c>
      <c r="H130" s="252"/>
      <c r="I130" s="156"/>
    </row>
    <row r="131" spans="1:9" ht="19.5">
      <c r="A131" s="173"/>
      <c r="B131" s="289" t="s">
        <v>240</v>
      </c>
      <c r="C131" s="248"/>
      <c r="D131" s="245"/>
      <c r="E131" s="250"/>
      <c r="F131" s="247"/>
      <c r="G131" s="155"/>
      <c r="H131" s="252"/>
      <c r="I131" s="156"/>
    </row>
    <row r="132" spans="1:9" ht="19.5">
      <c r="A132" s="257" t="s">
        <v>164</v>
      </c>
      <c r="B132" s="293" t="s">
        <v>241</v>
      </c>
      <c r="C132" s="274">
        <v>90000</v>
      </c>
      <c r="D132" s="259"/>
      <c r="E132" s="260">
        <v>90000</v>
      </c>
      <c r="F132" s="261">
        <v>90000</v>
      </c>
      <c r="G132" s="155">
        <f>E132-F132</f>
        <v>0</v>
      </c>
      <c r="H132" s="253"/>
      <c r="I132" s="165" t="s">
        <v>287</v>
      </c>
    </row>
    <row r="133" spans="1:9" ht="19.5">
      <c r="A133" s="257"/>
      <c r="B133" s="293" t="s">
        <v>134</v>
      </c>
      <c r="C133" s="274"/>
      <c r="D133" s="259"/>
      <c r="E133" s="260"/>
      <c r="F133" s="261"/>
      <c r="G133" s="164"/>
      <c r="H133" s="253"/>
      <c r="I133" s="165" t="s">
        <v>289</v>
      </c>
    </row>
    <row r="134" spans="1:9" ht="19.5">
      <c r="A134" s="173" t="s">
        <v>164</v>
      </c>
      <c r="B134" s="289" t="s">
        <v>242</v>
      </c>
      <c r="C134" s="248">
        <v>100000</v>
      </c>
      <c r="D134" s="245"/>
      <c r="E134" s="250">
        <v>100000</v>
      </c>
      <c r="F134" s="247">
        <v>100000</v>
      </c>
      <c r="G134" s="155">
        <f>E134-F134</f>
        <v>0</v>
      </c>
      <c r="H134" s="252"/>
      <c r="I134" s="156" t="s">
        <v>168</v>
      </c>
    </row>
    <row r="135" spans="1:9" ht="19.5">
      <c r="A135" s="242"/>
      <c r="B135" s="289" t="s">
        <v>243</v>
      </c>
      <c r="C135" s="248"/>
      <c r="D135" s="245"/>
      <c r="E135" s="250"/>
      <c r="F135" s="247"/>
      <c r="G135" s="155"/>
      <c r="H135" s="252"/>
      <c r="I135" s="156"/>
    </row>
    <row r="136" spans="1:9" ht="19.5">
      <c r="A136" s="170" t="s">
        <v>164</v>
      </c>
      <c r="B136" s="292" t="s">
        <v>244</v>
      </c>
      <c r="C136" s="278">
        <v>80000</v>
      </c>
      <c r="D136" s="279"/>
      <c r="E136" s="280">
        <v>80000</v>
      </c>
      <c r="F136" s="281">
        <v>80000</v>
      </c>
      <c r="G136" s="155">
        <f>E136-F136</f>
        <v>0</v>
      </c>
      <c r="H136" s="282"/>
      <c r="I136" s="161"/>
    </row>
    <row r="137" spans="1:9" ht="19.5">
      <c r="A137" s="242"/>
      <c r="B137" s="289" t="s">
        <v>134</v>
      </c>
      <c r="C137" s="248"/>
      <c r="D137" s="245"/>
      <c r="E137" s="250"/>
      <c r="F137" s="247"/>
      <c r="G137" s="155"/>
      <c r="H137" s="252"/>
      <c r="I137" s="156"/>
    </row>
    <row r="138" spans="1:9" ht="19.5">
      <c r="A138" s="173" t="s">
        <v>164</v>
      </c>
      <c r="B138" s="289" t="s">
        <v>245</v>
      </c>
      <c r="C138" s="248">
        <v>1000000</v>
      </c>
      <c r="D138" s="245"/>
      <c r="E138" s="250">
        <v>999000</v>
      </c>
      <c r="F138" s="247">
        <v>999000</v>
      </c>
      <c r="G138" s="155">
        <f>E138-F138</f>
        <v>0</v>
      </c>
      <c r="H138" s="252"/>
      <c r="I138" s="156"/>
    </row>
    <row r="139" spans="1:9" ht="19.5">
      <c r="A139" s="242"/>
      <c r="B139" s="294" t="s">
        <v>246</v>
      </c>
      <c r="C139" s="248"/>
      <c r="D139" s="245"/>
      <c r="E139" s="250"/>
      <c r="F139" s="247"/>
      <c r="G139" s="155"/>
      <c r="H139" s="252"/>
      <c r="I139" s="156"/>
    </row>
    <row r="140" spans="1:9" ht="19.5">
      <c r="A140" s="173" t="s">
        <v>164</v>
      </c>
      <c r="B140" s="289" t="s">
        <v>247</v>
      </c>
      <c r="C140" s="248">
        <v>500000</v>
      </c>
      <c r="D140" s="245"/>
      <c r="E140" s="250">
        <v>498000</v>
      </c>
      <c r="F140" s="247">
        <v>498000</v>
      </c>
      <c r="G140" s="155">
        <f>E140-F140</f>
        <v>0</v>
      </c>
      <c r="H140" s="252"/>
      <c r="I140" s="156"/>
    </row>
    <row r="141" spans="1:9" ht="19.5">
      <c r="A141" s="242"/>
      <c r="B141" s="289" t="s">
        <v>248</v>
      </c>
      <c r="C141" s="248"/>
      <c r="D141" s="245"/>
      <c r="E141" s="250"/>
      <c r="F141" s="247"/>
      <c r="G141" s="155"/>
      <c r="H141" s="252"/>
      <c r="I141" s="156"/>
    </row>
    <row r="142" spans="1:9" ht="19.5">
      <c r="A142" s="173" t="s">
        <v>164</v>
      </c>
      <c r="B142" s="289" t="s">
        <v>249</v>
      </c>
      <c r="C142" s="248">
        <v>1998000</v>
      </c>
      <c r="D142" s="245"/>
      <c r="E142" s="250">
        <v>1996000</v>
      </c>
      <c r="F142" s="247">
        <v>1996000</v>
      </c>
      <c r="G142" s="155">
        <f>E142-F142</f>
        <v>0</v>
      </c>
      <c r="H142" s="252"/>
      <c r="I142" s="156"/>
    </row>
    <row r="143" spans="1:9" ht="19.5">
      <c r="A143" s="242"/>
      <c r="B143" s="289" t="s">
        <v>250</v>
      </c>
      <c r="C143" s="248"/>
      <c r="D143" s="245"/>
      <c r="E143" s="250"/>
      <c r="F143" s="247"/>
      <c r="G143" s="155"/>
      <c r="H143" s="252"/>
      <c r="I143" s="156"/>
    </row>
    <row r="144" spans="1:9" ht="19.5">
      <c r="A144" s="173" t="s">
        <v>164</v>
      </c>
      <c r="B144" s="289" t="s">
        <v>251</v>
      </c>
      <c r="C144" s="248">
        <v>1999000</v>
      </c>
      <c r="D144" s="245"/>
      <c r="E144" s="250">
        <v>1997000</v>
      </c>
      <c r="F144" s="247">
        <v>1997000</v>
      </c>
      <c r="G144" s="155">
        <f>E144-F144</f>
        <v>0</v>
      </c>
      <c r="H144" s="252"/>
      <c r="I144" s="156"/>
    </row>
    <row r="145" spans="1:9" ht="19.5">
      <c r="A145" s="242"/>
      <c r="B145" s="289" t="s">
        <v>252</v>
      </c>
      <c r="C145" s="248"/>
      <c r="D145" s="245"/>
      <c r="E145" s="250"/>
      <c r="F145" s="247"/>
      <c r="G145" s="155"/>
      <c r="H145" s="252"/>
      <c r="I145" s="159" t="s">
        <v>281</v>
      </c>
    </row>
    <row r="146" spans="1:11" ht="19.5">
      <c r="A146" s="173" t="s">
        <v>164</v>
      </c>
      <c r="B146" s="289" t="s">
        <v>253</v>
      </c>
      <c r="C146" s="248">
        <v>1150000</v>
      </c>
      <c r="D146" s="245"/>
      <c r="E146" s="250">
        <v>1150000</v>
      </c>
      <c r="F146" s="247">
        <v>0</v>
      </c>
      <c r="G146" s="155">
        <f>E146-F146</f>
        <v>1150000</v>
      </c>
      <c r="H146" s="252"/>
      <c r="I146" s="159"/>
      <c r="K146" s="241">
        <f>G146</f>
        <v>1150000</v>
      </c>
    </row>
    <row r="147" spans="1:9" ht="19.5">
      <c r="A147" s="262"/>
      <c r="B147" s="315" t="s">
        <v>254</v>
      </c>
      <c r="C147" s="276"/>
      <c r="D147" s="264"/>
      <c r="E147" s="265"/>
      <c r="F147" s="266"/>
      <c r="G147" s="162"/>
      <c r="H147" s="267"/>
      <c r="I147" s="316" t="s">
        <v>284</v>
      </c>
    </row>
    <row r="148" spans="1:9" ht="19.5">
      <c r="A148" s="170" t="s">
        <v>164</v>
      </c>
      <c r="B148" s="292" t="s">
        <v>255</v>
      </c>
      <c r="C148" s="278">
        <v>650000</v>
      </c>
      <c r="D148" s="279"/>
      <c r="E148" s="280">
        <v>649000</v>
      </c>
      <c r="F148" s="281">
        <v>649000</v>
      </c>
      <c r="G148" s="160">
        <f aca="true" t="shared" si="1" ref="G148:G156">E148-F148</f>
        <v>0</v>
      </c>
      <c r="H148" s="282"/>
      <c r="I148" s="161"/>
    </row>
    <row r="149" spans="1:9" ht="19.5">
      <c r="A149" s="173" t="s">
        <v>164</v>
      </c>
      <c r="B149" s="289" t="s">
        <v>256</v>
      </c>
      <c r="C149" s="248">
        <v>350000</v>
      </c>
      <c r="D149" s="245"/>
      <c r="E149" s="250">
        <v>344200</v>
      </c>
      <c r="F149" s="247">
        <v>344200</v>
      </c>
      <c r="G149" s="155">
        <f t="shared" si="1"/>
        <v>0</v>
      </c>
      <c r="H149" s="252"/>
      <c r="I149" s="156"/>
    </row>
    <row r="150" spans="1:9" ht="19.5">
      <c r="A150" s="173" t="s">
        <v>164</v>
      </c>
      <c r="B150" s="289" t="s">
        <v>257</v>
      </c>
      <c r="C150" s="248">
        <v>300000</v>
      </c>
      <c r="D150" s="245"/>
      <c r="E150" s="250">
        <v>293000</v>
      </c>
      <c r="F150" s="247">
        <v>293000</v>
      </c>
      <c r="G150" s="155">
        <f t="shared" si="1"/>
        <v>0</v>
      </c>
      <c r="H150" s="252"/>
      <c r="I150" s="156"/>
    </row>
    <row r="151" spans="1:9" ht="21.75" customHeight="1">
      <c r="A151" s="173" t="s">
        <v>164</v>
      </c>
      <c r="B151" s="289" t="s">
        <v>258</v>
      </c>
      <c r="C151" s="248">
        <v>1500000</v>
      </c>
      <c r="D151" s="245"/>
      <c r="E151" s="250">
        <v>1497282</v>
      </c>
      <c r="F151" s="247">
        <v>1497282</v>
      </c>
      <c r="G151" s="155">
        <f t="shared" si="1"/>
        <v>0</v>
      </c>
      <c r="H151" s="252"/>
      <c r="I151" s="156" t="s">
        <v>282</v>
      </c>
    </row>
    <row r="152" spans="1:11" ht="19.5">
      <c r="A152" s="173" t="s">
        <v>164</v>
      </c>
      <c r="B152" s="289" t="s">
        <v>259</v>
      </c>
      <c r="C152" s="248">
        <v>1000000</v>
      </c>
      <c r="D152" s="245"/>
      <c r="E152" s="250">
        <v>1000000</v>
      </c>
      <c r="F152" s="247">
        <v>0</v>
      </c>
      <c r="G152" s="155">
        <f t="shared" si="1"/>
        <v>1000000</v>
      </c>
      <c r="H152" s="252"/>
      <c r="I152" s="156" t="s">
        <v>283</v>
      </c>
      <c r="K152" s="241">
        <f>G152</f>
        <v>1000000</v>
      </c>
    </row>
    <row r="153" spans="1:11" ht="19.5">
      <c r="A153" s="177" t="s">
        <v>164</v>
      </c>
      <c r="B153" s="293" t="s">
        <v>260</v>
      </c>
      <c r="C153" s="274">
        <v>20000000</v>
      </c>
      <c r="D153" s="259"/>
      <c r="E153" s="260">
        <v>19967500</v>
      </c>
      <c r="F153" s="261">
        <v>19967500</v>
      </c>
      <c r="G153" s="155">
        <f t="shared" si="1"/>
        <v>0</v>
      </c>
      <c r="H153" s="253"/>
      <c r="I153" s="165" t="s">
        <v>285</v>
      </c>
      <c r="K153" s="241"/>
    </row>
    <row r="154" spans="1:11" ht="19.5">
      <c r="A154" s="173" t="s">
        <v>164</v>
      </c>
      <c r="B154" s="289" t="s">
        <v>261</v>
      </c>
      <c r="C154" s="248">
        <v>19000000</v>
      </c>
      <c r="D154" s="245"/>
      <c r="E154" s="250">
        <v>18950000</v>
      </c>
      <c r="F154" s="247">
        <v>18950000</v>
      </c>
      <c r="G154" s="155">
        <f t="shared" si="1"/>
        <v>0</v>
      </c>
      <c r="H154" s="252"/>
      <c r="I154" s="156"/>
      <c r="K154" s="241"/>
    </row>
    <row r="155" spans="1:9" ht="19.5">
      <c r="A155" s="177" t="s">
        <v>164</v>
      </c>
      <c r="B155" s="293" t="s">
        <v>262</v>
      </c>
      <c r="C155" s="274">
        <v>1989000</v>
      </c>
      <c r="D155" s="259"/>
      <c r="E155" s="250">
        <v>1985940</v>
      </c>
      <c r="F155" s="247">
        <v>1985940</v>
      </c>
      <c r="G155" s="155">
        <f t="shared" si="1"/>
        <v>0</v>
      </c>
      <c r="H155" s="252"/>
      <c r="I155" s="156"/>
    </row>
    <row r="156" spans="1:11" ht="19.5">
      <c r="A156" s="242">
        <v>40800</v>
      </c>
      <c r="B156" s="178" t="s">
        <v>263</v>
      </c>
      <c r="C156" s="258">
        <v>34000000</v>
      </c>
      <c r="D156" s="258"/>
      <c r="E156" s="250">
        <v>33635851.3</v>
      </c>
      <c r="F156" s="247">
        <v>33635851.3</v>
      </c>
      <c r="G156" s="155">
        <f t="shared" si="1"/>
        <v>0</v>
      </c>
      <c r="H156" s="157"/>
      <c r="I156" s="159" t="s">
        <v>140</v>
      </c>
      <c r="K156" s="241"/>
    </row>
    <row r="157" spans="1:9" ht="19.5">
      <c r="A157" s="242"/>
      <c r="B157" s="243" t="s">
        <v>264</v>
      </c>
      <c r="C157" s="244"/>
      <c r="D157" s="295"/>
      <c r="E157" s="250"/>
      <c r="F157" s="247"/>
      <c r="G157" s="155"/>
      <c r="H157" s="156"/>
      <c r="I157" s="176" t="s">
        <v>265</v>
      </c>
    </row>
    <row r="158" spans="1:11" ht="20.25" thickBot="1">
      <c r="A158" s="179"/>
      <c r="B158" s="180" t="s">
        <v>42</v>
      </c>
      <c r="C158" s="296">
        <f>SUM(C7:C157)</f>
        <v>145439230</v>
      </c>
      <c r="D158" s="296"/>
      <c r="E158" s="297">
        <f>SUM(E7:E157)</f>
        <v>144783769.3</v>
      </c>
      <c r="F158" s="298">
        <f>SUM(F7:F157)</f>
        <v>140633769.3</v>
      </c>
      <c r="G158" s="296">
        <f>SUM(G7:G157)</f>
        <v>4150000</v>
      </c>
      <c r="H158" s="299">
        <f>SUM(H7:H157)</f>
        <v>0</v>
      </c>
      <c r="I158" s="181" t="s">
        <v>266</v>
      </c>
      <c r="K158" s="241">
        <f>SUM(K7:K157)</f>
        <v>4150000</v>
      </c>
    </row>
    <row r="159" spans="1:9" ht="20.25" thickTop="1">
      <c r="A159" s="182"/>
      <c r="B159" s="183"/>
      <c r="C159" s="300"/>
      <c r="D159" s="300"/>
      <c r="E159" s="301"/>
      <c r="F159" s="302"/>
      <c r="G159" s="300"/>
      <c r="H159" s="303"/>
      <c r="I159" s="184"/>
    </row>
    <row r="160" spans="1:9" ht="19.5">
      <c r="A160" s="182"/>
      <c r="B160" s="183"/>
      <c r="C160" s="300"/>
      <c r="D160" s="300"/>
      <c r="E160" s="301"/>
      <c r="F160" s="302"/>
      <c r="G160" s="300"/>
      <c r="H160" s="303"/>
      <c r="I160" s="184"/>
    </row>
    <row r="161" spans="1:9" ht="19.5">
      <c r="A161" s="143"/>
      <c r="B161" s="144"/>
      <c r="C161" s="227"/>
      <c r="D161" s="227"/>
      <c r="E161" s="228"/>
      <c r="F161" s="229"/>
      <c r="G161" s="304"/>
      <c r="H161" s="144"/>
      <c r="I161" s="144"/>
    </row>
    <row r="162" spans="1:9" ht="19.5">
      <c r="A162" s="143"/>
      <c r="B162" s="185" t="s">
        <v>267</v>
      </c>
      <c r="C162" s="305">
        <f>E158</f>
        <v>144783769.3</v>
      </c>
      <c r="D162" s="227"/>
      <c r="E162" s="228"/>
      <c r="F162" s="229"/>
      <c r="G162" s="306"/>
      <c r="H162" s="144"/>
      <c r="I162" s="144"/>
    </row>
    <row r="163" spans="1:9" ht="19.5">
      <c r="A163" s="143"/>
      <c r="B163" s="185" t="s">
        <v>39</v>
      </c>
      <c r="C163" s="307">
        <f>F158</f>
        <v>140633769.3</v>
      </c>
      <c r="D163" s="227"/>
      <c r="E163" s="228"/>
      <c r="F163" s="229"/>
      <c r="G163" s="144"/>
      <c r="H163" s="144"/>
      <c r="I163" s="144"/>
    </row>
    <row r="164" spans="1:9" ht="20.25" thickBot="1">
      <c r="A164" s="143"/>
      <c r="B164" s="185" t="s">
        <v>268</v>
      </c>
      <c r="C164" s="308">
        <f>C162-C163</f>
        <v>4150000</v>
      </c>
      <c r="D164" s="227"/>
      <c r="E164" s="228"/>
      <c r="F164" s="229"/>
      <c r="G164" s="144"/>
      <c r="H164" s="144"/>
      <c r="I164" s="144"/>
    </row>
    <row r="165" spans="1:9" ht="20.25" thickTop="1">
      <c r="A165" s="143"/>
      <c r="B165" s="144"/>
      <c r="C165" s="227"/>
      <c r="D165" s="227"/>
      <c r="E165" s="228"/>
      <c r="F165" s="229"/>
      <c r="G165" s="144"/>
      <c r="H165" s="144"/>
      <c r="I165" s="144"/>
    </row>
    <row r="166" spans="1:9" s="145" customFormat="1" ht="19.5">
      <c r="A166" s="143"/>
      <c r="B166" s="144"/>
      <c r="C166" s="227"/>
      <c r="D166" s="227"/>
      <c r="E166" s="228"/>
      <c r="F166" s="229"/>
      <c r="G166" s="144"/>
      <c r="H166" s="144"/>
      <c r="I166" s="144"/>
    </row>
    <row r="167" spans="1:9" s="145" customFormat="1" ht="19.5">
      <c r="A167" s="143"/>
      <c r="B167" s="144"/>
      <c r="C167" s="227"/>
      <c r="D167" s="227"/>
      <c r="E167" s="228"/>
      <c r="F167" s="229"/>
      <c r="G167" s="144"/>
      <c r="H167" s="144"/>
      <c r="I167" s="144"/>
    </row>
    <row r="168" spans="1:9" s="145" customFormat="1" ht="19.5">
      <c r="A168" s="143"/>
      <c r="B168" s="144"/>
      <c r="C168" s="227"/>
      <c r="D168" s="227"/>
      <c r="E168" s="228"/>
      <c r="F168" s="229"/>
      <c r="G168" s="144"/>
      <c r="H168" s="144"/>
      <c r="I168" s="144"/>
    </row>
    <row r="169" spans="1:9" s="145" customFormat="1" ht="19.5">
      <c r="A169" s="143"/>
      <c r="B169" s="144"/>
      <c r="C169" s="227"/>
      <c r="D169" s="227"/>
      <c r="E169" s="228"/>
      <c r="F169" s="229"/>
      <c r="G169" s="144"/>
      <c r="H169" s="144"/>
      <c r="I169" s="144"/>
    </row>
    <row r="170" spans="1:9" s="145" customFormat="1" ht="19.5">
      <c r="A170" s="143"/>
      <c r="B170" s="144"/>
      <c r="C170" s="227"/>
      <c r="D170" s="227"/>
      <c r="E170" s="228"/>
      <c r="F170" s="229"/>
      <c r="G170" s="144"/>
      <c r="H170" s="144"/>
      <c r="I170" s="144"/>
    </row>
    <row r="171" spans="1:9" s="145" customFormat="1" ht="19.5">
      <c r="A171" s="143"/>
      <c r="B171" s="144"/>
      <c r="C171" s="227"/>
      <c r="D171" s="227"/>
      <c r="E171" s="228"/>
      <c r="F171" s="229"/>
      <c r="G171" s="144"/>
      <c r="H171" s="144"/>
      <c r="I171" s="144"/>
    </row>
    <row r="172" spans="1:9" s="145" customFormat="1" ht="19.5">
      <c r="A172" s="143"/>
      <c r="B172" s="144"/>
      <c r="C172" s="227"/>
      <c r="D172" s="227"/>
      <c r="E172" s="228"/>
      <c r="F172" s="229"/>
      <c r="G172" s="144"/>
      <c r="H172" s="144"/>
      <c r="I172" s="144"/>
    </row>
  </sheetData>
  <sheetProtection/>
  <mergeCells count="4">
    <mergeCell ref="A2:I2"/>
    <mergeCell ref="A3:I3"/>
    <mergeCell ref="A4:I4"/>
    <mergeCell ref="C5:D5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282"/>
  <sheetViews>
    <sheetView zoomScale="75" zoomScaleNormal="75" zoomScalePageLayoutView="0" workbookViewId="0" topLeftCell="A220">
      <selection activeCell="F240" sqref="F240"/>
    </sheetView>
  </sheetViews>
  <sheetFormatPr defaultColWidth="9.140625" defaultRowHeight="21.75"/>
  <cols>
    <col min="1" max="1" width="5.421875" style="326" customWidth="1"/>
    <col min="2" max="2" width="66.57421875" style="396" customWidth="1"/>
    <col min="3" max="3" width="18.28125" style="364" customWidth="1"/>
    <col min="4" max="4" width="18.28125" style="318" customWidth="1"/>
    <col min="5" max="5" width="9.57421875" style="400" customWidth="1"/>
    <col min="6" max="6" width="17.8515625" style="364" customWidth="1"/>
    <col min="7" max="7" width="16.00390625" style="401" customWidth="1"/>
    <col min="8" max="8" width="31.28125" style="318" customWidth="1"/>
    <col min="9" max="9" width="8.28125" style="319" customWidth="1"/>
    <col min="10" max="16384" width="9.140625" style="319" customWidth="1"/>
  </cols>
  <sheetData>
    <row r="1" spans="1:8" ht="27.75">
      <c r="A1" s="705" t="s">
        <v>531</v>
      </c>
      <c r="B1" s="706"/>
      <c r="C1" s="706"/>
      <c r="D1" s="706"/>
      <c r="E1" s="706"/>
      <c r="F1" s="706"/>
      <c r="G1" s="707"/>
      <c r="H1" s="403"/>
    </row>
    <row r="2" spans="1:8" ht="27.75">
      <c r="A2" s="705" t="s">
        <v>30</v>
      </c>
      <c r="B2" s="706"/>
      <c r="C2" s="706"/>
      <c r="D2" s="706"/>
      <c r="E2" s="706"/>
      <c r="F2" s="706"/>
      <c r="G2" s="707"/>
      <c r="H2" s="403"/>
    </row>
    <row r="3" spans="1:8" ht="27.75">
      <c r="A3" s="708" t="s">
        <v>458</v>
      </c>
      <c r="B3" s="709"/>
      <c r="C3" s="709"/>
      <c r="D3" s="709"/>
      <c r="E3" s="709"/>
      <c r="F3" s="709"/>
      <c r="G3" s="710"/>
      <c r="H3" s="403"/>
    </row>
    <row r="4" spans="1:8" s="321" customFormat="1" ht="24">
      <c r="A4" s="711" t="s">
        <v>110</v>
      </c>
      <c r="B4" s="711" t="s">
        <v>111</v>
      </c>
      <c r="C4" s="712" t="s">
        <v>37</v>
      </c>
      <c r="D4" s="712"/>
      <c r="E4" s="713" t="s">
        <v>39</v>
      </c>
      <c r="F4" s="714" t="s">
        <v>112</v>
      </c>
      <c r="G4" s="715" t="s">
        <v>40</v>
      </c>
      <c r="H4" s="320"/>
    </row>
    <row r="5" spans="1:8" s="321" customFormat="1" ht="24">
      <c r="A5" s="711"/>
      <c r="B5" s="711"/>
      <c r="C5" s="322" t="s">
        <v>38</v>
      </c>
      <c r="D5" s="323" t="s">
        <v>113</v>
      </c>
      <c r="E5" s="713"/>
      <c r="F5" s="714"/>
      <c r="G5" s="715"/>
      <c r="H5" s="320"/>
    </row>
    <row r="6" spans="1:7" ht="27.75">
      <c r="A6" s="324"/>
      <c r="B6" s="325" t="s">
        <v>50</v>
      </c>
      <c r="C6" s="327"/>
      <c r="D6" s="328"/>
      <c r="E6" s="329"/>
      <c r="F6" s="330"/>
      <c r="G6" s="331"/>
    </row>
    <row r="7" spans="1:7" ht="24">
      <c r="A7" s="324">
        <v>1</v>
      </c>
      <c r="B7" s="332" t="s">
        <v>350</v>
      </c>
      <c r="C7" s="327">
        <v>258466</v>
      </c>
      <c r="D7" s="328"/>
      <c r="E7" s="329"/>
      <c r="F7" s="330">
        <f>SUM(C7:E7)</f>
        <v>258466</v>
      </c>
      <c r="G7" s="413" t="s">
        <v>303</v>
      </c>
    </row>
    <row r="8" spans="1:7" ht="24.75" thickBot="1">
      <c r="A8" s="336"/>
      <c r="B8" s="402" t="s">
        <v>304</v>
      </c>
      <c r="C8" s="337">
        <f>SUM(C7:C7)</f>
        <v>258466</v>
      </c>
      <c r="D8" s="338"/>
      <c r="E8" s="339"/>
      <c r="F8" s="340">
        <f>SUM(C8:E8)</f>
        <v>258466</v>
      </c>
      <c r="G8" s="415"/>
    </row>
    <row r="9" spans="1:7" ht="28.5" thickTop="1">
      <c r="A9" s="341"/>
      <c r="B9" s="342" t="s">
        <v>53</v>
      </c>
      <c r="C9" s="343"/>
      <c r="D9" s="344"/>
      <c r="E9" s="345"/>
      <c r="F9" s="346"/>
      <c r="G9" s="414"/>
    </row>
    <row r="10" spans="1:7" ht="24">
      <c r="A10" s="324">
        <v>2</v>
      </c>
      <c r="B10" s="347" t="s">
        <v>305</v>
      </c>
      <c r="C10" s="327">
        <v>225457</v>
      </c>
      <c r="D10" s="328"/>
      <c r="E10" s="329"/>
      <c r="F10" s="330">
        <f>SUM(C10:E10)</f>
        <v>225457</v>
      </c>
      <c r="G10" s="413" t="s">
        <v>303</v>
      </c>
    </row>
    <row r="11" spans="1:7" ht="24">
      <c r="A11" s="333">
        <v>3</v>
      </c>
      <c r="B11" s="458" t="s">
        <v>306</v>
      </c>
      <c r="C11" s="334">
        <v>39210</v>
      </c>
      <c r="D11" s="335"/>
      <c r="E11" s="459"/>
      <c r="F11" s="460">
        <v>39210</v>
      </c>
      <c r="G11" s="420" t="s">
        <v>303</v>
      </c>
    </row>
    <row r="12" spans="1:7" ht="24.75" thickBot="1">
      <c r="A12" s="336"/>
      <c r="B12" s="402" t="s">
        <v>535</v>
      </c>
      <c r="C12" s="337">
        <f>SUM(C10:C11)</f>
        <v>264667</v>
      </c>
      <c r="D12" s="338"/>
      <c r="E12" s="339"/>
      <c r="F12" s="340">
        <f>SUM(F10:F11)</f>
        <v>264667</v>
      </c>
      <c r="G12" s="415"/>
    </row>
    <row r="13" spans="1:7" ht="28.5" thickTop="1">
      <c r="A13" s="341"/>
      <c r="B13" s="342" t="s">
        <v>54</v>
      </c>
      <c r="C13" s="343"/>
      <c r="D13" s="344"/>
      <c r="E13" s="345"/>
      <c r="F13" s="346"/>
      <c r="G13" s="414"/>
    </row>
    <row r="14" spans="1:7" ht="24">
      <c r="A14" s="324">
        <v>4</v>
      </c>
      <c r="B14" s="348" t="s">
        <v>351</v>
      </c>
      <c r="C14" s="327">
        <v>66620</v>
      </c>
      <c r="D14" s="328"/>
      <c r="E14" s="329"/>
      <c r="F14" s="330">
        <v>66620</v>
      </c>
      <c r="G14" s="413" t="s">
        <v>303</v>
      </c>
    </row>
    <row r="15" spans="1:7" ht="24">
      <c r="A15" s="324">
        <v>5</v>
      </c>
      <c r="B15" s="348" t="s">
        <v>352</v>
      </c>
      <c r="C15" s="327">
        <v>52080</v>
      </c>
      <c r="D15" s="328"/>
      <c r="E15" s="329"/>
      <c r="F15" s="330">
        <v>52080</v>
      </c>
      <c r="G15" s="413" t="s">
        <v>6</v>
      </c>
    </row>
    <row r="16" spans="1:9" s="318" customFormat="1" ht="24">
      <c r="A16" s="324">
        <v>6</v>
      </c>
      <c r="B16" s="348" t="s">
        <v>353</v>
      </c>
      <c r="C16" s="327">
        <v>27740</v>
      </c>
      <c r="D16" s="328"/>
      <c r="E16" s="329"/>
      <c r="F16" s="330">
        <v>27740</v>
      </c>
      <c r="G16" s="413" t="s">
        <v>7</v>
      </c>
      <c r="I16" s="319"/>
    </row>
    <row r="17" spans="1:9" s="318" customFormat="1" ht="24.75" thickBot="1">
      <c r="A17" s="336"/>
      <c r="B17" s="402" t="s">
        <v>307</v>
      </c>
      <c r="C17" s="337">
        <f>SUM(C14:C16)</f>
        <v>146440</v>
      </c>
      <c r="D17" s="338"/>
      <c r="E17" s="339"/>
      <c r="F17" s="340">
        <f>SUM(F14:F16)</f>
        <v>146440</v>
      </c>
      <c r="G17" s="415"/>
      <c r="I17" s="319"/>
    </row>
    <row r="18" spans="1:9" s="318" customFormat="1" ht="28.5" thickTop="1">
      <c r="A18" s="341"/>
      <c r="B18" s="342" t="s">
        <v>55</v>
      </c>
      <c r="C18" s="343"/>
      <c r="D18" s="344"/>
      <c r="E18" s="345"/>
      <c r="F18" s="346"/>
      <c r="G18" s="414"/>
      <c r="I18" s="319"/>
    </row>
    <row r="19" spans="1:9" s="318" customFormat="1" ht="24">
      <c r="A19" s="324">
        <v>7</v>
      </c>
      <c r="B19" s="347" t="s">
        <v>843</v>
      </c>
      <c r="C19" s="327">
        <v>4320</v>
      </c>
      <c r="D19" s="328"/>
      <c r="E19" s="329"/>
      <c r="F19" s="330">
        <f>C19+D19-E19</f>
        <v>4320</v>
      </c>
      <c r="G19" s="413" t="s">
        <v>303</v>
      </c>
      <c r="I19" s="319"/>
    </row>
    <row r="20" spans="1:9" s="318" customFormat="1" ht="24">
      <c r="A20" s="324">
        <v>8</v>
      </c>
      <c r="B20" s="347" t="s">
        <v>844</v>
      </c>
      <c r="C20" s="327">
        <v>4800</v>
      </c>
      <c r="D20" s="328"/>
      <c r="E20" s="329"/>
      <c r="F20" s="330">
        <v>4800</v>
      </c>
      <c r="G20" s="413" t="s">
        <v>303</v>
      </c>
      <c r="I20" s="319"/>
    </row>
    <row r="21" spans="1:9" s="318" customFormat="1" ht="24">
      <c r="A21" s="324">
        <v>9</v>
      </c>
      <c r="B21" s="347" t="s">
        <v>308</v>
      </c>
      <c r="C21" s="327">
        <v>5323</v>
      </c>
      <c r="D21" s="328"/>
      <c r="E21" s="329"/>
      <c r="F21" s="330">
        <f>C21+D21-E21</f>
        <v>5323</v>
      </c>
      <c r="G21" s="413" t="s">
        <v>303</v>
      </c>
      <c r="I21" s="319"/>
    </row>
    <row r="22" spans="1:9" s="318" customFormat="1" ht="24">
      <c r="A22" s="324">
        <v>10</v>
      </c>
      <c r="B22" s="347" t="s">
        <v>309</v>
      </c>
      <c r="C22" s="327">
        <v>3000</v>
      </c>
      <c r="D22" s="328"/>
      <c r="E22" s="329"/>
      <c r="F22" s="330">
        <v>3000</v>
      </c>
      <c r="G22" s="413" t="s">
        <v>6</v>
      </c>
      <c r="I22" s="319"/>
    </row>
    <row r="23" spans="1:9" s="318" customFormat="1" ht="24">
      <c r="A23" s="324">
        <v>11</v>
      </c>
      <c r="B23" s="349" t="s">
        <v>354</v>
      </c>
      <c r="C23" s="327">
        <v>34500</v>
      </c>
      <c r="D23" s="328"/>
      <c r="E23" s="329"/>
      <c r="F23" s="330">
        <v>34500</v>
      </c>
      <c r="G23" s="413" t="s">
        <v>6</v>
      </c>
      <c r="I23" s="319"/>
    </row>
    <row r="24" spans="1:9" s="318" customFormat="1" ht="24">
      <c r="A24" s="324">
        <v>12</v>
      </c>
      <c r="B24" s="349" t="s">
        <v>355</v>
      </c>
      <c r="C24" s="327">
        <v>617000</v>
      </c>
      <c r="D24" s="328"/>
      <c r="E24" s="329"/>
      <c r="F24" s="330">
        <v>617000</v>
      </c>
      <c r="G24" s="413" t="s">
        <v>6</v>
      </c>
      <c r="I24" s="319"/>
    </row>
    <row r="25" spans="1:9" s="318" customFormat="1" ht="24">
      <c r="A25" s="324">
        <v>13</v>
      </c>
      <c r="B25" s="349" t="s">
        <v>356</v>
      </c>
      <c r="C25" s="350">
        <v>9264</v>
      </c>
      <c r="D25" s="328"/>
      <c r="E25" s="329"/>
      <c r="F25" s="330">
        <v>9264</v>
      </c>
      <c r="G25" s="413" t="s">
        <v>6</v>
      </c>
      <c r="I25" s="319"/>
    </row>
    <row r="26" spans="1:9" s="318" customFormat="1" ht="24">
      <c r="A26" s="324">
        <v>14</v>
      </c>
      <c r="B26" s="351" t="s">
        <v>357</v>
      </c>
      <c r="C26" s="327">
        <v>15000</v>
      </c>
      <c r="D26" s="328"/>
      <c r="E26" s="329"/>
      <c r="F26" s="330">
        <v>15000</v>
      </c>
      <c r="G26" s="413" t="s">
        <v>6</v>
      </c>
      <c r="I26" s="319"/>
    </row>
    <row r="27" spans="1:9" s="318" customFormat="1" ht="24">
      <c r="A27" s="324">
        <v>15</v>
      </c>
      <c r="B27" s="351" t="s">
        <v>358</v>
      </c>
      <c r="C27" s="327">
        <v>4900</v>
      </c>
      <c r="D27" s="328"/>
      <c r="E27" s="329"/>
      <c r="F27" s="330">
        <v>4900</v>
      </c>
      <c r="G27" s="413" t="s">
        <v>6</v>
      </c>
      <c r="I27" s="319"/>
    </row>
    <row r="28" spans="1:9" s="318" customFormat="1" ht="24">
      <c r="A28" s="324">
        <v>16</v>
      </c>
      <c r="B28" s="349" t="s">
        <v>359</v>
      </c>
      <c r="C28" s="327">
        <v>8645</v>
      </c>
      <c r="D28" s="328"/>
      <c r="E28" s="329"/>
      <c r="F28" s="330">
        <v>8645</v>
      </c>
      <c r="G28" s="413" t="s">
        <v>6</v>
      </c>
      <c r="I28" s="319"/>
    </row>
    <row r="29" spans="1:9" s="318" customFormat="1" ht="24">
      <c r="A29" s="324">
        <v>17</v>
      </c>
      <c r="B29" s="351" t="s">
        <v>360</v>
      </c>
      <c r="C29" s="327">
        <v>4410</v>
      </c>
      <c r="D29" s="328"/>
      <c r="E29" s="329"/>
      <c r="F29" s="330">
        <f>SUM(C29:E29)</f>
        <v>4410</v>
      </c>
      <c r="G29" s="413" t="s">
        <v>6</v>
      </c>
      <c r="I29" s="319"/>
    </row>
    <row r="30" spans="1:9" s="318" customFormat="1" ht="24">
      <c r="A30" s="324">
        <v>18</v>
      </c>
      <c r="B30" s="349" t="s">
        <v>361</v>
      </c>
      <c r="C30" s="327">
        <v>4900</v>
      </c>
      <c r="D30" s="328"/>
      <c r="E30" s="329"/>
      <c r="F30" s="330">
        <v>4900</v>
      </c>
      <c r="G30" s="413" t="s">
        <v>6</v>
      </c>
      <c r="I30" s="319"/>
    </row>
    <row r="31" spans="1:9" s="318" customFormat="1" ht="24">
      <c r="A31" s="324">
        <v>19</v>
      </c>
      <c r="B31" s="349" t="s">
        <v>362</v>
      </c>
      <c r="C31" s="327">
        <v>8790</v>
      </c>
      <c r="D31" s="328"/>
      <c r="E31" s="329"/>
      <c r="F31" s="330">
        <v>8790</v>
      </c>
      <c r="G31" s="413" t="s">
        <v>6</v>
      </c>
      <c r="I31" s="319"/>
    </row>
    <row r="32" spans="1:9" s="318" customFormat="1" ht="24">
      <c r="A32" s="324">
        <v>20</v>
      </c>
      <c r="B32" s="349" t="s">
        <v>363</v>
      </c>
      <c r="C32" s="327">
        <v>4655</v>
      </c>
      <c r="D32" s="328"/>
      <c r="E32" s="329"/>
      <c r="F32" s="330">
        <v>4655</v>
      </c>
      <c r="G32" s="413" t="s">
        <v>6</v>
      </c>
      <c r="I32" s="319"/>
    </row>
    <row r="33" spans="1:9" s="318" customFormat="1" ht="24">
      <c r="A33" s="324">
        <v>21</v>
      </c>
      <c r="B33" s="349" t="s">
        <v>364</v>
      </c>
      <c r="C33" s="327">
        <v>4410</v>
      </c>
      <c r="D33" s="328"/>
      <c r="E33" s="353"/>
      <c r="F33" s="354">
        <v>4410</v>
      </c>
      <c r="G33" s="413" t="s">
        <v>6</v>
      </c>
      <c r="I33" s="319"/>
    </row>
    <row r="34" spans="1:9" s="318" customFormat="1" ht="24">
      <c r="A34" s="324">
        <v>22</v>
      </c>
      <c r="B34" s="349" t="s">
        <v>365</v>
      </c>
      <c r="C34" s="327">
        <v>4655</v>
      </c>
      <c r="D34" s="328"/>
      <c r="E34" s="353"/>
      <c r="F34" s="354">
        <v>4655</v>
      </c>
      <c r="G34" s="416" t="s">
        <v>6</v>
      </c>
      <c r="I34" s="319"/>
    </row>
    <row r="35" spans="1:9" s="318" customFormat="1" ht="24">
      <c r="A35" s="324">
        <v>23</v>
      </c>
      <c r="B35" s="349" t="s">
        <v>366</v>
      </c>
      <c r="C35" s="327">
        <v>8610</v>
      </c>
      <c r="D35" s="328"/>
      <c r="E35" s="353"/>
      <c r="F35" s="354">
        <v>8610</v>
      </c>
      <c r="G35" s="416" t="s">
        <v>6</v>
      </c>
      <c r="I35" s="319"/>
    </row>
    <row r="36" spans="1:9" s="318" customFormat="1" ht="24">
      <c r="A36" s="324">
        <v>24</v>
      </c>
      <c r="B36" s="349" t="s">
        <v>367</v>
      </c>
      <c r="C36" s="327">
        <v>4900</v>
      </c>
      <c r="D36" s="355"/>
      <c r="E36" s="353"/>
      <c r="F36" s="354">
        <f>SUM(C36:E36)</f>
        <v>4900</v>
      </c>
      <c r="G36" s="413" t="s">
        <v>6</v>
      </c>
      <c r="I36" s="319"/>
    </row>
    <row r="37" spans="1:9" s="318" customFormat="1" ht="24">
      <c r="A37" s="324">
        <v>25</v>
      </c>
      <c r="B37" s="349" t="s">
        <v>368</v>
      </c>
      <c r="C37" s="327">
        <v>4900</v>
      </c>
      <c r="D37" s="355"/>
      <c r="E37" s="353"/>
      <c r="F37" s="354">
        <v>4900</v>
      </c>
      <c r="G37" s="416" t="s">
        <v>6</v>
      </c>
      <c r="I37" s="319"/>
    </row>
    <row r="38" spans="1:9" s="318" customFormat="1" ht="24">
      <c r="A38" s="324">
        <v>26</v>
      </c>
      <c r="B38" s="349" t="s">
        <v>369</v>
      </c>
      <c r="C38" s="327">
        <v>5000</v>
      </c>
      <c r="D38" s="355"/>
      <c r="E38" s="353"/>
      <c r="F38" s="354">
        <v>5000</v>
      </c>
      <c r="G38" s="416" t="s">
        <v>6</v>
      </c>
      <c r="I38" s="319"/>
    </row>
    <row r="39" spans="1:9" s="318" customFormat="1" ht="24">
      <c r="A39" s="324">
        <v>27</v>
      </c>
      <c r="B39" s="349" t="s">
        <v>370</v>
      </c>
      <c r="C39" s="327">
        <v>3160</v>
      </c>
      <c r="D39" s="328"/>
      <c r="E39" s="329"/>
      <c r="F39" s="330">
        <f>SUM(C39:E39)</f>
        <v>3160</v>
      </c>
      <c r="G39" s="413" t="s">
        <v>310</v>
      </c>
      <c r="I39" s="319"/>
    </row>
    <row r="40" spans="1:9" s="318" customFormat="1" ht="24">
      <c r="A40" s="324">
        <v>28</v>
      </c>
      <c r="B40" s="349" t="s">
        <v>371</v>
      </c>
      <c r="C40" s="327">
        <v>15502</v>
      </c>
      <c r="D40" s="328"/>
      <c r="E40" s="329"/>
      <c r="F40" s="330">
        <v>15502</v>
      </c>
      <c r="G40" s="413" t="s">
        <v>311</v>
      </c>
      <c r="I40" s="319"/>
    </row>
    <row r="41" spans="1:9" s="318" customFormat="1" ht="24">
      <c r="A41" s="324">
        <v>29</v>
      </c>
      <c r="B41" s="349" t="s">
        <v>372</v>
      </c>
      <c r="C41" s="327">
        <v>3608</v>
      </c>
      <c r="D41" s="328"/>
      <c r="E41" s="329"/>
      <c r="F41" s="330">
        <v>3608</v>
      </c>
      <c r="G41" s="413" t="s">
        <v>312</v>
      </c>
      <c r="I41" s="319"/>
    </row>
    <row r="42" spans="1:9" s="318" customFormat="1" ht="24">
      <c r="A42" s="324">
        <v>30</v>
      </c>
      <c r="B42" s="349" t="s">
        <v>373</v>
      </c>
      <c r="C42" s="327">
        <v>52500</v>
      </c>
      <c r="D42" s="328"/>
      <c r="E42" s="329"/>
      <c r="F42" s="330">
        <v>52500</v>
      </c>
      <c r="G42" s="413" t="s">
        <v>312</v>
      </c>
      <c r="I42" s="319"/>
    </row>
    <row r="43" spans="1:9" s="318" customFormat="1" ht="24">
      <c r="A43" s="324">
        <v>31</v>
      </c>
      <c r="B43" s="351" t="s">
        <v>374</v>
      </c>
      <c r="C43" s="327">
        <v>48000</v>
      </c>
      <c r="D43" s="356"/>
      <c r="E43" s="357"/>
      <c r="F43" s="354">
        <f>SUM(C43:E43)</f>
        <v>48000</v>
      </c>
      <c r="G43" s="413" t="s">
        <v>312</v>
      </c>
      <c r="I43" s="319"/>
    </row>
    <row r="44" spans="1:9" s="318" customFormat="1" ht="24">
      <c r="A44" s="324">
        <v>32</v>
      </c>
      <c r="B44" s="349" t="s">
        <v>375</v>
      </c>
      <c r="C44" s="327">
        <v>6420</v>
      </c>
      <c r="D44" s="356"/>
      <c r="E44" s="357"/>
      <c r="F44" s="354">
        <v>6420</v>
      </c>
      <c r="G44" s="417" t="s">
        <v>7</v>
      </c>
      <c r="I44" s="319"/>
    </row>
    <row r="45" spans="1:9" s="318" customFormat="1" ht="24">
      <c r="A45" s="324">
        <v>33</v>
      </c>
      <c r="B45" s="349" t="s">
        <v>376</v>
      </c>
      <c r="C45" s="327">
        <v>430</v>
      </c>
      <c r="D45" s="352"/>
      <c r="E45" s="357"/>
      <c r="F45" s="354">
        <v>430</v>
      </c>
      <c r="G45" s="417" t="s">
        <v>313</v>
      </c>
      <c r="I45" s="319"/>
    </row>
    <row r="46" spans="1:9" s="318" customFormat="1" ht="24">
      <c r="A46" s="324">
        <v>34</v>
      </c>
      <c r="B46" s="349" t="s">
        <v>377</v>
      </c>
      <c r="C46" s="327">
        <v>14000</v>
      </c>
      <c r="D46" s="352"/>
      <c r="E46" s="357"/>
      <c r="F46" s="354">
        <v>14000</v>
      </c>
      <c r="G46" s="413" t="s">
        <v>313</v>
      </c>
      <c r="I46" s="319"/>
    </row>
    <row r="47" spans="1:9" s="318" customFormat="1" ht="24">
      <c r="A47" s="324">
        <v>35</v>
      </c>
      <c r="B47" s="349" t="s">
        <v>378</v>
      </c>
      <c r="C47" s="327">
        <v>4562</v>
      </c>
      <c r="D47" s="352"/>
      <c r="E47" s="357"/>
      <c r="F47" s="354">
        <f>SUM(C47:E47)</f>
        <v>4562</v>
      </c>
      <c r="G47" s="413" t="s">
        <v>313</v>
      </c>
      <c r="I47" s="319"/>
    </row>
    <row r="48" spans="1:9" s="318" customFormat="1" ht="24">
      <c r="A48" s="324">
        <v>36</v>
      </c>
      <c r="B48" s="349" t="s">
        <v>379</v>
      </c>
      <c r="C48" s="327">
        <v>1360</v>
      </c>
      <c r="D48" s="352"/>
      <c r="E48" s="357"/>
      <c r="F48" s="354">
        <v>1360</v>
      </c>
      <c r="G48" s="417" t="s">
        <v>314</v>
      </c>
      <c r="I48" s="319"/>
    </row>
    <row r="49" spans="1:9" s="318" customFormat="1" ht="24">
      <c r="A49" s="324">
        <v>37</v>
      </c>
      <c r="B49" s="351" t="s">
        <v>380</v>
      </c>
      <c r="C49" s="327">
        <v>7440</v>
      </c>
      <c r="D49" s="352"/>
      <c r="E49" s="357"/>
      <c r="F49" s="354">
        <v>7440</v>
      </c>
      <c r="G49" s="417" t="s">
        <v>314</v>
      </c>
      <c r="I49" s="319"/>
    </row>
    <row r="50" spans="1:9" s="318" customFormat="1" ht="24">
      <c r="A50" s="324">
        <v>38</v>
      </c>
      <c r="B50" s="349" t="s">
        <v>381</v>
      </c>
      <c r="C50" s="327">
        <v>125000</v>
      </c>
      <c r="D50" s="356"/>
      <c r="E50" s="357"/>
      <c r="F50" s="354">
        <v>125000</v>
      </c>
      <c r="G50" s="417" t="s">
        <v>314</v>
      </c>
      <c r="I50" s="319"/>
    </row>
    <row r="51" spans="1:9" s="318" customFormat="1" ht="24">
      <c r="A51" s="324">
        <v>39</v>
      </c>
      <c r="B51" s="358" t="s">
        <v>382</v>
      </c>
      <c r="C51" s="327">
        <v>20683.1</v>
      </c>
      <c r="D51" s="356"/>
      <c r="E51" s="357"/>
      <c r="F51" s="354">
        <f>SUM(C51:E51)</f>
        <v>20683.1</v>
      </c>
      <c r="G51" s="413" t="s">
        <v>314</v>
      </c>
      <c r="I51" s="319"/>
    </row>
    <row r="52" spans="1:9" s="318" customFormat="1" ht="24">
      <c r="A52" s="324">
        <v>40</v>
      </c>
      <c r="B52" s="349" t="s">
        <v>383</v>
      </c>
      <c r="C52" s="327">
        <v>99082</v>
      </c>
      <c r="D52" s="356"/>
      <c r="E52" s="357"/>
      <c r="F52" s="354">
        <v>99082</v>
      </c>
      <c r="G52" s="417" t="s">
        <v>315</v>
      </c>
      <c r="I52" s="319"/>
    </row>
    <row r="53" spans="1:9" s="318" customFormat="1" ht="24">
      <c r="A53" s="324">
        <v>41</v>
      </c>
      <c r="B53" s="349" t="s">
        <v>384</v>
      </c>
      <c r="C53" s="327">
        <v>140000</v>
      </c>
      <c r="D53" s="328"/>
      <c r="E53" s="357"/>
      <c r="F53" s="354">
        <v>140000</v>
      </c>
      <c r="G53" s="417" t="s">
        <v>316</v>
      </c>
      <c r="I53" s="319"/>
    </row>
    <row r="54" spans="1:9" s="318" customFormat="1" ht="24">
      <c r="A54" s="324">
        <v>42</v>
      </c>
      <c r="B54" s="358" t="s">
        <v>385</v>
      </c>
      <c r="C54" s="327">
        <v>67238.8</v>
      </c>
      <c r="D54" s="356"/>
      <c r="E54" s="357"/>
      <c r="F54" s="354">
        <f>SUM(C54:E54)</f>
        <v>67238.8</v>
      </c>
      <c r="G54" s="413" t="s">
        <v>316</v>
      </c>
      <c r="I54" s="319"/>
    </row>
    <row r="55" spans="1:9" s="318" customFormat="1" ht="24">
      <c r="A55" s="324">
        <v>43</v>
      </c>
      <c r="B55" s="358" t="s">
        <v>386</v>
      </c>
      <c r="C55" s="327">
        <v>89997.7</v>
      </c>
      <c r="D55" s="328"/>
      <c r="E55" s="357"/>
      <c r="F55" s="354">
        <f>SUM(C55:E55)</f>
        <v>89997.7</v>
      </c>
      <c r="G55" s="413" t="s">
        <v>316</v>
      </c>
      <c r="I55" s="319"/>
    </row>
    <row r="56" spans="1:9" s="318" customFormat="1" ht="24">
      <c r="A56" s="324">
        <v>44</v>
      </c>
      <c r="B56" s="358" t="s">
        <v>387</v>
      </c>
      <c r="C56" s="327">
        <v>53649.8</v>
      </c>
      <c r="D56" s="328"/>
      <c r="E56" s="357"/>
      <c r="F56" s="354">
        <f>SUM(C56:E56)</f>
        <v>53649.8</v>
      </c>
      <c r="G56" s="413" t="s">
        <v>316</v>
      </c>
      <c r="I56" s="319"/>
    </row>
    <row r="57" spans="1:9" s="318" customFormat="1" ht="24">
      <c r="A57" s="324">
        <v>45</v>
      </c>
      <c r="B57" s="358" t="s">
        <v>388</v>
      </c>
      <c r="C57" s="327">
        <v>58903.5</v>
      </c>
      <c r="D57" s="328"/>
      <c r="E57" s="357"/>
      <c r="F57" s="354">
        <v>58903.5</v>
      </c>
      <c r="G57" s="417" t="s">
        <v>316</v>
      </c>
      <c r="I57" s="319"/>
    </row>
    <row r="58" spans="1:9" s="318" customFormat="1" ht="24">
      <c r="A58" s="324">
        <v>46</v>
      </c>
      <c r="B58" s="358" t="s">
        <v>389</v>
      </c>
      <c r="C58" s="327">
        <v>174000</v>
      </c>
      <c r="D58" s="328"/>
      <c r="E58" s="357"/>
      <c r="F58" s="354">
        <v>174000</v>
      </c>
      <c r="G58" s="417" t="s">
        <v>316</v>
      </c>
      <c r="I58" s="319"/>
    </row>
    <row r="59" spans="1:9" s="318" customFormat="1" ht="24">
      <c r="A59" s="324">
        <v>47</v>
      </c>
      <c r="B59" s="358" t="s">
        <v>390</v>
      </c>
      <c r="C59" s="359">
        <v>110700</v>
      </c>
      <c r="D59" s="328"/>
      <c r="E59" s="357"/>
      <c r="F59" s="354">
        <f>SUM(C59:E59)</f>
        <v>110700</v>
      </c>
      <c r="G59" s="413" t="s">
        <v>316</v>
      </c>
      <c r="I59" s="319"/>
    </row>
    <row r="60" spans="1:9" s="318" customFormat="1" ht="24">
      <c r="A60" s="324">
        <v>48</v>
      </c>
      <c r="B60" s="349" t="s">
        <v>391</v>
      </c>
      <c r="C60" s="359">
        <v>128500</v>
      </c>
      <c r="D60" s="328"/>
      <c r="E60" s="357"/>
      <c r="F60" s="354">
        <v>128500</v>
      </c>
      <c r="G60" s="417" t="s">
        <v>316</v>
      </c>
      <c r="I60" s="319"/>
    </row>
    <row r="61" spans="1:9" s="318" customFormat="1" ht="24">
      <c r="A61" s="324">
        <v>49</v>
      </c>
      <c r="B61" s="358" t="s">
        <v>392</v>
      </c>
      <c r="C61" s="354">
        <v>92127</v>
      </c>
      <c r="D61" s="328"/>
      <c r="E61" s="357"/>
      <c r="F61" s="354">
        <v>92127</v>
      </c>
      <c r="G61" s="417" t="s">
        <v>316</v>
      </c>
      <c r="I61" s="319"/>
    </row>
    <row r="62" spans="1:9" s="318" customFormat="1" ht="24">
      <c r="A62" s="324">
        <v>50</v>
      </c>
      <c r="B62" s="360" t="s">
        <v>393</v>
      </c>
      <c r="C62" s="359">
        <v>99670.5</v>
      </c>
      <c r="D62" s="328"/>
      <c r="E62" s="357"/>
      <c r="F62" s="327">
        <v>99670.5</v>
      </c>
      <c r="G62" s="413" t="s">
        <v>316</v>
      </c>
      <c r="I62" s="319"/>
    </row>
    <row r="63" spans="1:9" s="318" customFormat="1" ht="24">
      <c r="A63" s="324">
        <v>51</v>
      </c>
      <c r="B63" s="360" t="s">
        <v>394</v>
      </c>
      <c r="C63" s="359">
        <v>68244.6</v>
      </c>
      <c r="D63" s="328"/>
      <c r="E63" s="357"/>
      <c r="F63" s="327">
        <v>68244.6</v>
      </c>
      <c r="G63" s="417" t="s">
        <v>316</v>
      </c>
      <c r="I63" s="319"/>
    </row>
    <row r="64" spans="1:9" s="318" customFormat="1" ht="24">
      <c r="A64" s="324">
        <v>52</v>
      </c>
      <c r="B64" s="358" t="s">
        <v>395</v>
      </c>
      <c r="C64" s="327">
        <v>39825.4</v>
      </c>
      <c r="D64" s="328"/>
      <c r="E64" s="357"/>
      <c r="F64" s="354">
        <v>39825.4</v>
      </c>
      <c r="G64" s="417" t="s">
        <v>316</v>
      </c>
      <c r="I64" s="319"/>
    </row>
    <row r="65" spans="1:9" s="318" customFormat="1" ht="24">
      <c r="A65" s="324">
        <v>53</v>
      </c>
      <c r="B65" s="358" t="s">
        <v>396</v>
      </c>
      <c r="C65" s="327">
        <v>14059.8</v>
      </c>
      <c r="D65" s="328"/>
      <c r="E65" s="357"/>
      <c r="F65" s="354">
        <v>14059.8</v>
      </c>
      <c r="G65" s="417" t="s">
        <v>316</v>
      </c>
      <c r="I65" s="319"/>
    </row>
    <row r="66" spans="1:9" s="318" customFormat="1" ht="24">
      <c r="A66" s="324">
        <v>54</v>
      </c>
      <c r="B66" s="358" t="s">
        <v>401</v>
      </c>
      <c r="C66" s="327">
        <v>224000</v>
      </c>
      <c r="D66" s="328"/>
      <c r="E66" s="357"/>
      <c r="F66" s="354">
        <f>SUM(C66:E66)</f>
        <v>224000</v>
      </c>
      <c r="G66" s="413" t="s">
        <v>316</v>
      </c>
      <c r="I66" s="319"/>
    </row>
    <row r="67" spans="1:9" s="318" customFormat="1" ht="24">
      <c r="A67" s="324">
        <v>55</v>
      </c>
      <c r="B67" s="358" t="s">
        <v>400</v>
      </c>
      <c r="C67" s="327">
        <v>45464.3</v>
      </c>
      <c r="D67" s="328"/>
      <c r="E67" s="357"/>
      <c r="F67" s="354">
        <v>45464.3</v>
      </c>
      <c r="G67" s="417" t="s">
        <v>316</v>
      </c>
      <c r="I67" s="319"/>
    </row>
    <row r="68" spans="1:9" s="318" customFormat="1" ht="24">
      <c r="A68" s="324">
        <v>56</v>
      </c>
      <c r="B68" s="358" t="s">
        <v>397</v>
      </c>
      <c r="C68" s="327">
        <v>2646.11</v>
      </c>
      <c r="D68" s="328"/>
      <c r="E68" s="357"/>
      <c r="F68" s="354">
        <v>2646.11</v>
      </c>
      <c r="G68" s="417" t="s">
        <v>316</v>
      </c>
      <c r="I68" s="319"/>
    </row>
    <row r="69" spans="1:9" s="318" customFormat="1" ht="24">
      <c r="A69" s="324">
        <v>57</v>
      </c>
      <c r="B69" s="358" t="s">
        <v>398</v>
      </c>
      <c r="C69" s="327">
        <v>83750</v>
      </c>
      <c r="D69" s="328"/>
      <c r="E69" s="357"/>
      <c r="F69" s="354">
        <v>83750</v>
      </c>
      <c r="G69" s="413" t="s">
        <v>317</v>
      </c>
      <c r="I69" s="319"/>
    </row>
    <row r="70" spans="1:9" s="318" customFormat="1" ht="24">
      <c r="A70" s="324">
        <v>58</v>
      </c>
      <c r="B70" s="358" t="s">
        <v>399</v>
      </c>
      <c r="C70" s="327">
        <v>4000</v>
      </c>
      <c r="D70" s="328"/>
      <c r="E70" s="357"/>
      <c r="F70" s="354">
        <v>4000</v>
      </c>
      <c r="G70" s="417" t="s">
        <v>317</v>
      </c>
      <c r="I70" s="319"/>
    </row>
    <row r="71" spans="1:9" s="318" customFormat="1" ht="24">
      <c r="A71" s="324">
        <v>59</v>
      </c>
      <c r="B71" s="358" t="s">
        <v>402</v>
      </c>
      <c r="C71" s="327">
        <v>8000</v>
      </c>
      <c r="D71" s="328"/>
      <c r="E71" s="357"/>
      <c r="F71" s="354">
        <v>8000</v>
      </c>
      <c r="G71" s="417" t="s">
        <v>317</v>
      </c>
      <c r="I71" s="319"/>
    </row>
    <row r="72" spans="1:9" s="318" customFormat="1" ht="24">
      <c r="A72" s="324">
        <v>60</v>
      </c>
      <c r="B72" s="358" t="s">
        <v>403</v>
      </c>
      <c r="C72" s="327">
        <v>112240</v>
      </c>
      <c r="D72" s="328"/>
      <c r="E72" s="357"/>
      <c r="F72" s="354">
        <f>SUM(C72:E72)</f>
        <v>112240</v>
      </c>
      <c r="G72" s="413" t="s">
        <v>317</v>
      </c>
      <c r="I72" s="319"/>
    </row>
    <row r="73" spans="1:9" s="318" customFormat="1" ht="24">
      <c r="A73" s="324">
        <v>61</v>
      </c>
      <c r="B73" s="358" t="s">
        <v>404</v>
      </c>
      <c r="C73" s="327">
        <v>114000</v>
      </c>
      <c r="D73" s="328"/>
      <c r="E73" s="357"/>
      <c r="F73" s="354">
        <v>114000</v>
      </c>
      <c r="G73" s="417" t="s">
        <v>317</v>
      </c>
      <c r="I73" s="319"/>
    </row>
    <row r="74" spans="1:9" s="318" customFormat="1" ht="24">
      <c r="A74" s="324">
        <v>62</v>
      </c>
      <c r="B74" s="358" t="s">
        <v>405</v>
      </c>
      <c r="C74" s="327">
        <v>105000</v>
      </c>
      <c r="D74" s="328"/>
      <c r="E74" s="357"/>
      <c r="F74" s="354">
        <v>105000</v>
      </c>
      <c r="G74" s="417" t="s">
        <v>317</v>
      </c>
      <c r="I74" s="319"/>
    </row>
    <row r="75" spans="1:9" s="318" customFormat="1" ht="24">
      <c r="A75" s="324">
        <v>63</v>
      </c>
      <c r="B75" s="349" t="s">
        <v>406</v>
      </c>
      <c r="C75" s="327">
        <v>19260</v>
      </c>
      <c r="D75" s="328"/>
      <c r="E75" s="357"/>
      <c r="F75" s="327">
        <v>19260</v>
      </c>
      <c r="G75" s="417" t="s">
        <v>317</v>
      </c>
      <c r="I75" s="319"/>
    </row>
    <row r="76" spans="1:9" s="318" customFormat="1" ht="24">
      <c r="A76" s="324">
        <v>64</v>
      </c>
      <c r="B76" s="358" t="s">
        <v>407</v>
      </c>
      <c r="C76" s="327">
        <v>16000.2</v>
      </c>
      <c r="D76" s="353"/>
      <c r="E76" s="357"/>
      <c r="F76" s="354">
        <v>16000.2</v>
      </c>
      <c r="G76" s="417" t="s">
        <v>317</v>
      </c>
      <c r="I76" s="319"/>
    </row>
    <row r="77" spans="1:9" s="318" customFormat="1" ht="24">
      <c r="A77" s="324">
        <v>65</v>
      </c>
      <c r="B77" s="349" t="s">
        <v>408</v>
      </c>
      <c r="C77" s="327">
        <v>260400</v>
      </c>
      <c r="D77" s="328"/>
      <c r="E77" s="357"/>
      <c r="F77" s="327">
        <v>260400</v>
      </c>
      <c r="G77" s="417" t="s">
        <v>317</v>
      </c>
      <c r="I77" s="319"/>
    </row>
    <row r="78" spans="1:9" s="318" customFormat="1" ht="24">
      <c r="A78" s="324">
        <v>69</v>
      </c>
      <c r="B78" s="361" t="s">
        <v>318</v>
      </c>
      <c r="C78" s="354">
        <v>268000</v>
      </c>
      <c r="D78" s="328"/>
      <c r="E78" s="357"/>
      <c r="F78" s="327">
        <v>268000</v>
      </c>
      <c r="G78" s="413" t="s">
        <v>317</v>
      </c>
      <c r="I78" s="319"/>
    </row>
    <row r="79" spans="1:9" s="318" customFormat="1" ht="24">
      <c r="A79" s="324">
        <v>66</v>
      </c>
      <c r="B79" s="358" t="s">
        <v>409</v>
      </c>
      <c r="C79" s="327">
        <v>72000</v>
      </c>
      <c r="D79" s="328"/>
      <c r="E79" s="357"/>
      <c r="F79" s="327">
        <f>SUM(C79:E79)</f>
        <v>72000</v>
      </c>
      <c r="G79" s="413" t="s">
        <v>317</v>
      </c>
      <c r="I79" s="319"/>
    </row>
    <row r="80" spans="1:9" s="318" customFormat="1" ht="24">
      <c r="A80" s="324">
        <v>67</v>
      </c>
      <c r="B80" s="349" t="s">
        <v>410</v>
      </c>
      <c r="C80" s="327">
        <v>112000</v>
      </c>
      <c r="D80" s="328"/>
      <c r="E80" s="357"/>
      <c r="F80" s="327">
        <v>112000</v>
      </c>
      <c r="G80" s="417" t="s">
        <v>317</v>
      </c>
      <c r="I80" s="319"/>
    </row>
    <row r="81" spans="1:9" s="318" customFormat="1" ht="24">
      <c r="A81" s="324">
        <v>68</v>
      </c>
      <c r="B81" s="349" t="s">
        <v>411</v>
      </c>
      <c r="C81" s="327">
        <v>507500</v>
      </c>
      <c r="D81" s="328"/>
      <c r="E81" s="357"/>
      <c r="F81" s="327">
        <v>507500</v>
      </c>
      <c r="G81" s="417" t="s">
        <v>317</v>
      </c>
      <c r="I81" s="319"/>
    </row>
    <row r="82" spans="1:9" s="318" customFormat="1" ht="24">
      <c r="A82" s="324">
        <v>70</v>
      </c>
      <c r="B82" s="348" t="s">
        <v>412</v>
      </c>
      <c r="C82" s="362">
        <v>1762000</v>
      </c>
      <c r="D82" s="328"/>
      <c r="E82" s="357"/>
      <c r="F82" s="327">
        <v>1762000</v>
      </c>
      <c r="G82" s="413" t="s">
        <v>317</v>
      </c>
      <c r="I82" s="319"/>
    </row>
    <row r="83" spans="1:9" s="318" customFormat="1" ht="24">
      <c r="A83" s="324">
        <v>71</v>
      </c>
      <c r="B83" s="349" t="s">
        <v>413</v>
      </c>
      <c r="C83" s="354">
        <v>449000</v>
      </c>
      <c r="D83" s="328"/>
      <c r="E83" s="357"/>
      <c r="F83" s="327">
        <v>449000</v>
      </c>
      <c r="G83" s="413" t="s">
        <v>317</v>
      </c>
      <c r="I83" s="319"/>
    </row>
    <row r="84" spans="1:9" s="318" customFormat="1" ht="24">
      <c r="A84" s="324">
        <v>72</v>
      </c>
      <c r="B84" s="349" t="s">
        <v>414</v>
      </c>
      <c r="C84" s="354">
        <v>799000</v>
      </c>
      <c r="D84" s="328"/>
      <c r="E84" s="357"/>
      <c r="F84" s="327">
        <v>799000</v>
      </c>
      <c r="G84" s="417" t="s">
        <v>317</v>
      </c>
      <c r="I84" s="319"/>
    </row>
    <row r="85" spans="1:9" s="318" customFormat="1" ht="24">
      <c r="A85" s="324">
        <v>73</v>
      </c>
      <c r="B85" s="358" t="s">
        <v>415</v>
      </c>
      <c r="C85" s="362">
        <v>34160</v>
      </c>
      <c r="D85" s="328"/>
      <c r="E85" s="357"/>
      <c r="F85" s="327">
        <v>34160</v>
      </c>
      <c r="G85" s="413" t="s">
        <v>317</v>
      </c>
      <c r="I85" s="319"/>
    </row>
    <row r="86" spans="1:9" s="318" customFormat="1" ht="24">
      <c r="A86" s="324">
        <v>74</v>
      </c>
      <c r="B86" s="349" t="s">
        <v>416</v>
      </c>
      <c r="C86" s="362">
        <v>600</v>
      </c>
      <c r="D86" s="328"/>
      <c r="E86" s="357"/>
      <c r="F86" s="327">
        <v>600</v>
      </c>
      <c r="G86" s="417" t="s">
        <v>317</v>
      </c>
      <c r="I86" s="319"/>
    </row>
    <row r="87" spans="1:9" s="318" customFormat="1" ht="24">
      <c r="A87" s="324">
        <v>75</v>
      </c>
      <c r="B87" s="348" t="s">
        <v>417</v>
      </c>
      <c r="C87" s="362">
        <v>25200</v>
      </c>
      <c r="D87" s="328"/>
      <c r="E87" s="357"/>
      <c r="F87" s="327">
        <v>25200</v>
      </c>
      <c r="G87" s="413" t="s">
        <v>317</v>
      </c>
      <c r="I87" s="319"/>
    </row>
    <row r="88" spans="1:9" s="318" customFormat="1" ht="24">
      <c r="A88" s="324">
        <v>76</v>
      </c>
      <c r="B88" s="348" t="s">
        <v>319</v>
      </c>
      <c r="C88" s="362">
        <v>31757.6</v>
      </c>
      <c r="D88" s="328"/>
      <c r="E88" s="357"/>
      <c r="F88" s="327">
        <f>SUM(C88:E88)</f>
        <v>31757.6</v>
      </c>
      <c r="G88" s="417" t="s">
        <v>7</v>
      </c>
      <c r="I88" s="319"/>
    </row>
    <row r="89" spans="1:9" s="318" customFormat="1" ht="24">
      <c r="A89" s="324">
        <v>77</v>
      </c>
      <c r="B89" s="348" t="s">
        <v>418</v>
      </c>
      <c r="C89" s="362">
        <v>313410</v>
      </c>
      <c r="D89" s="328"/>
      <c r="E89" s="357"/>
      <c r="F89" s="327">
        <v>313410</v>
      </c>
      <c r="G89" s="417" t="s">
        <v>320</v>
      </c>
      <c r="I89" s="319"/>
    </row>
    <row r="90" spans="1:9" s="318" customFormat="1" ht="24">
      <c r="A90" s="324">
        <v>78</v>
      </c>
      <c r="B90" s="348" t="s">
        <v>419</v>
      </c>
      <c r="C90" s="362">
        <v>6000000</v>
      </c>
      <c r="D90" s="328"/>
      <c r="E90" s="357"/>
      <c r="F90" s="327">
        <v>6000000</v>
      </c>
      <c r="G90" s="417" t="s">
        <v>321</v>
      </c>
      <c r="I90" s="319"/>
    </row>
    <row r="91" spans="1:9" s="318" customFormat="1" ht="24">
      <c r="A91" s="324">
        <v>79</v>
      </c>
      <c r="B91" s="348" t="s">
        <v>420</v>
      </c>
      <c r="C91" s="327">
        <v>578000</v>
      </c>
      <c r="D91" s="328"/>
      <c r="E91" s="357"/>
      <c r="F91" s="327">
        <f>SUM(C91:E91)</f>
        <v>578000</v>
      </c>
      <c r="G91" s="417" t="s">
        <v>314</v>
      </c>
      <c r="I91" s="319"/>
    </row>
    <row r="92" spans="1:9" s="318" customFormat="1" ht="24">
      <c r="A92" s="324"/>
      <c r="B92" s="348" t="s">
        <v>322</v>
      </c>
      <c r="C92" s="327"/>
      <c r="D92" s="328"/>
      <c r="E92" s="357"/>
      <c r="F92" s="327"/>
      <c r="G92" s="417"/>
      <c r="I92" s="319"/>
    </row>
    <row r="93" spans="1:9" s="318" customFormat="1" ht="24">
      <c r="A93" s="324">
        <v>80</v>
      </c>
      <c r="B93" s="358" t="s">
        <v>421</v>
      </c>
      <c r="C93" s="327">
        <v>1147000</v>
      </c>
      <c r="D93" s="328"/>
      <c r="E93" s="329"/>
      <c r="F93" s="363">
        <v>1147000</v>
      </c>
      <c r="G93" s="413" t="s">
        <v>314</v>
      </c>
      <c r="I93" s="319"/>
    </row>
    <row r="94" spans="1:9" s="318" customFormat="1" ht="24">
      <c r="A94" s="324"/>
      <c r="B94" s="358" t="s">
        <v>422</v>
      </c>
      <c r="C94" s="327"/>
      <c r="D94" s="328"/>
      <c r="E94" s="329"/>
      <c r="F94" s="363"/>
      <c r="G94" s="413"/>
      <c r="I94" s="319"/>
    </row>
    <row r="95" spans="1:9" s="318" customFormat="1" ht="24">
      <c r="A95" s="324">
        <v>81</v>
      </c>
      <c r="B95" s="349" t="s">
        <v>2</v>
      </c>
      <c r="C95" s="327">
        <v>229000</v>
      </c>
      <c r="D95" s="328"/>
      <c r="E95" s="329"/>
      <c r="F95" s="363">
        <v>229000</v>
      </c>
      <c r="G95" s="413" t="s">
        <v>317</v>
      </c>
      <c r="I95" s="319"/>
    </row>
    <row r="96" spans="1:9" s="318" customFormat="1" ht="24">
      <c r="A96" s="324">
        <v>82</v>
      </c>
      <c r="B96" s="348" t="s">
        <v>423</v>
      </c>
      <c r="C96" s="364"/>
      <c r="D96" s="327">
        <v>140000</v>
      </c>
      <c r="E96" s="357"/>
      <c r="F96" s="354">
        <v>140000</v>
      </c>
      <c r="G96" s="417" t="s">
        <v>314</v>
      </c>
      <c r="I96" s="319"/>
    </row>
    <row r="97" spans="1:9" s="318" customFormat="1" ht="24">
      <c r="A97" s="324"/>
      <c r="B97" s="348" t="s">
        <v>323</v>
      </c>
      <c r="C97" s="327"/>
      <c r="D97" s="328"/>
      <c r="E97" s="357"/>
      <c r="F97" s="354"/>
      <c r="G97" s="417"/>
      <c r="I97" s="319"/>
    </row>
    <row r="98" spans="1:9" s="318" customFormat="1" ht="24">
      <c r="A98" s="324">
        <v>83</v>
      </c>
      <c r="B98" s="348" t="s">
        <v>424</v>
      </c>
      <c r="C98" s="319"/>
      <c r="D98" s="327">
        <v>607000</v>
      </c>
      <c r="E98" s="357"/>
      <c r="F98" s="327">
        <v>607000</v>
      </c>
      <c r="G98" s="417" t="s">
        <v>314</v>
      </c>
      <c r="I98" s="319"/>
    </row>
    <row r="99" spans="1:9" s="318" customFormat="1" ht="24">
      <c r="A99" s="324"/>
      <c r="B99" s="348" t="s">
        <v>425</v>
      </c>
      <c r="C99" s="327"/>
      <c r="D99" s="328"/>
      <c r="E99" s="357"/>
      <c r="F99" s="354"/>
      <c r="G99" s="417"/>
      <c r="I99" s="319"/>
    </row>
    <row r="100" spans="1:9" s="318" customFormat="1" ht="24">
      <c r="A100" s="324">
        <v>84</v>
      </c>
      <c r="B100" s="348" t="s">
        <v>426</v>
      </c>
      <c r="C100" s="327"/>
      <c r="D100" s="328">
        <v>148000</v>
      </c>
      <c r="E100" s="357"/>
      <c r="F100" s="354">
        <v>148000</v>
      </c>
      <c r="G100" s="417" t="s">
        <v>314</v>
      </c>
      <c r="I100" s="319"/>
    </row>
    <row r="101" spans="1:9" s="318" customFormat="1" ht="24">
      <c r="A101" s="324">
        <v>85</v>
      </c>
      <c r="B101" s="348" t="s">
        <v>427</v>
      </c>
      <c r="C101" s="327"/>
      <c r="D101" s="328">
        <v>500000</v>
      </c>
      <c r="E101" s="357"/>
      <c r="F101" s="354">
        <v>500000</v>
      </c>
      <c r="G101" s="417" t="s">
        <v>314</v>
      </c>
      <c r="I101" s="319"/>
    </row>
    <row r="102" spans="1:9" s="318" customFormat="1" ht="24">
      <c r="A102" s="324">
        <v>86</v>
      </c>
      <c r="B102" s="348" t="s">
        <v>428</v>
      </c>
      <c r="C102" s="327"/>
      <c r="D102" s="328">
        <v>960000</v>
      </c>
      <c r="E102" s="357"/>
      <c r="F102" s="354">
        <v>960000</v>
      </c>
      <c r="G102" s="417" t="s">
        <v>314</v>
      </c>
      <c r="I102" s="319"/>
    </row>
    <row r="103" spans="1:9" s="318" customFormat="1" ht="24">
      <c r="A103" s="324"/>
      <c r="B103" s="348" t="s">
        <v>324</v>
      </c>
      <c r="C103" s="327"/>
      <c r="D103" s="328"/>
      <c r="E103" s="357"/>
      <c r="F103" s="354"/>
      <c r="G103" s="417"/>
      <c r="I103" s="319"/>
    </row>
    <row r="104" spans="1:9" s="318" customFormat="1" ht="24">
      <c r="A104" s="324">
        <v>87</v>
      </c>
      <c r="B104" s="348" t="s">
        <v>430</v>
      </c>
      <c r="C104" s="327"/>
      <c r="D104" s="328">
        <v>209000</v>
      </c>
      <c r="E104" s="357"/>
      <c r="F104" s="354">
        <v>209000</v>
      </c>
      <c r="G104" s="417" t="s">
        <v>314</v>
      </c>
      <c r="I104" s="319"/>
    </row>
    <row r="105" spans="1:9" s="318" customFormat="1" ht="24">
      <c r="A105" s="324">
        <v>88</v>
      </c>
      <c r="B105" s="348" t="s">
        <v>429</v>
      </c>
      <c r="C105" s="327"/>
      <c r="D105" s="328">
        <v>993000</v>
      </c>
      <c r="E105" s="357"/>
      <c r="F105" s="354">
        <v>993000</v>
      </c>
      <c r="G105" s="417" t="s">
        <v>314</v>
      </c>
      <c r="I105" s="319"/>
    </row>
    <row r="106" spans="1:9" s="318" customFormat="1" ht="24">
      <c r="A106" s="324">
        <v>89</v>
      </c>
      <c r="B106" s="348" t="s">
        <v>431</v>
      </c>
      <c r="C106" s="327"/>
      <c r="D106" s="328">
        <v>1000000</v>
      </c>
      <c r="E106" s="357"/>
      <c r="F106" s="354">
        <v>1000000</v>
      </c>
      <c r="G106" s="417" t="s">
        <v>314</v>
      </c>
      <c r="I106" s="319"/>
    </row>
    <row r="107" spans="1:9" s="318" customFormat="1" ht="24">
      <c r="A107" s="324">
        <v>90</v>
      </c>
      <c r="B107" s="348" t="s">
        <v>432</v>
      </c>
      <c r="C107" s="327"/>
      <c r="D107" s="328">
        <v>17500000</v>
      </c>
      <c r="E107" s="357"/>
      <c r="F107" s="354">
        <v>17500000</v>
      </c>
      <c r="G107" s="417" t="s">
        <v>325</v>
      </c>
      <c r="I107" s="319"/>
    </row>
    <row r="108" spans="1:9" s="318" customFormat="1" ht="24">
      <c r="A108" s="324">
        <v>91</v>
      </c>
      <c r="B108" s="348" t="s">
        <v>433</v>
      </c>
      <c r="C108" s="327"/>
      <c r="D108" s="328">
        <v>2500000</v>
      </c>
      <c r="E108" s="357"/>
      <c r="F108" s="354">
        <v>2500000</v>
      </c>
      <c r="G108" s="417" t="s">
        <v>320</v>
      </c>
      <c r="I108" s="319"/>
    </row>
    <row r="109" spans="1:9" s="318" customFormat="1" ht="24">
      <c r="A109" s="324">
        <v>92</v>
      </c>
      <c r="B109" s="348" t="s">
        <v>434</v>
      </c>
      <c r="C109" s="327"/>
      <c r="D109" s="328">
        <v>3848000</v>
      </c>
      <c r="E109" s="357"/>
      <c r="F109" s="354">
        <v>3848000</v>
      </c>
      <c r="G109" s="417" t="s">
        <v>320</v>
      </c>
      <c r="I109" s="319"/>
    </row>
    <row r="110" spans="1:9" s="318" customFormat="1" ht="24">
      <c r="A110" s="324">
        <v>93</v>
      </c>
      <c r="B110" s="348" t="s">
        <v>435</v>
      </c>
      <c r="C110" s="327"/>
      <c r="D110" s="328">
        <v>2843000</v>
      </c>
      <c r="E110" s="357"/>
      <c r="F110" s="354">
        <v>2843000</v>
      </c>
      <c r="G110" s="417" t="s">
        <v>320</v>
      </c>
      <c r="I110" s="319"/>
    </row>
    <row r="111" spans="1:9" s="318" customFormat="1" ht="24">
      <c r="A111" s="324">
        <v>94</v>
      </c>
      <c r="B111" s="348" t="s">
        <v>436</v>
      </c>
      <c r="C111" s="327"/>
      <c r="D111" s="328">
        <v>6562000</v>
      </c>
      <c r="E111" s="357"/>
      <c r="F111" s="354">
        <v>6562000</v>
      </c>
      <c r="G111" s="417" t="s">
        <v>320</v>
      </c>
      <c r="I111" s="319"/>
    </row>
    <row r="112" spans="1:9" s="318" customFormat="1" ht="24">
      <c r="A112" s="324">
        <v>95</v>
      </c>
      <c r="B112" s="348" t="s">
        <v>437</v>
      </c>
      <c r="C112" s="327"/>
      <c r="D112" s="328">
        <v>5215000</v>
      </c>
      <c r="E112" s="357"/>
      <c r="F112" s="354">
        <v>5215000</v>
      </c>
      <c r="G112" s="417" t="s">
        <v>320</v>
      </c>
      <c r="I112" s="319"/>
    </row>
    <row r="113" spans="1:9" s="318" customFormat="1" ht="24">
      <c r="A113" s="324">
        <v>96</v>
      </c>
      <c r="B113" s="348" t="s">
        <v>438</v>
      </c>
      <c r="C113" s="327"/>
      <c r="D113" s="328">
        <v>5332912</v>
      </c>
      <c r="E113" s="357"/>
      <c r="F113" s="354">
        <v>5332912</v>
      </c>
      <c r="G113" s="417" t="s">
        <v>320</v>
      </c>
      <c r="I113" s="319"/>
    </row>
    <row r="114" spans="1:9" s="318" customFormat="1" ht="24">
      <c r="A114" s="324">
        <v>97</v>
      </c>
      <c r="B114" s="348" t="s">
        <v>439</v>
      </c>
      <c r="C114" s="327"/>
      <c r="D114" s="328">
        <v>870000</v>
      </c>
      <c r="E114" s="357"/>
      <c r="F114" s="354">
        <v>870000</v>
      </c>
      <c r="G114" s="417" t="s">
        <v>320</v>
      </c>
      <c r="I114" s="319"/>
    </row>
    <row r="115" spans="1:9" s="318" customFormat="1" ht="24">
      <c r="A115" s="324">
        <v>98</v>
      </c>
      <c r="B115" s="348" t="s">
        <v>440</v>
      </c>
      <c r="C115" s="327"/>
      <c r="D115" s="328">
        <v>685000</v>
      </c>
      <c r="E115" s="357"/>
      <c r="F115" s="354">
        <v>685000</v>
      </c>
      <c r="G115" s="417" t="s">
        <v>320</v>
      </c>
      <c r="I115" s="319"/>
    </row>
    <row r="116" spans="1:9" s="318" customFormat="1" ht="24">
      <c r="A116" s="324">
        <v>99</v>
      </c>
      <c r="B116" s="348" t="s">
        <v>441</v>
      </c>
      <c r="C116" s="327"/>
      <c r="D116" s="328">
        <v>1510000</v>
      </c>
      <c r="E116" s="357"/>
      <c r="F116" s="354">
        <v>1510000</v>
      </c>
      <c r="G116" s="417" t="s">
        <v>320</v>
      </c>
      <c r="I116" s="319"/>
    </row>
    <row r="117" spans="1:9" s="318" customFormat="1" ht="24">
      <c r="A117" s="324">
        <v>100</v>
      </c>
      <c r="B117" s="348" t="s">
        <v>442</v>
      </c>
      <c r="C117" s="327"/>
      <c r="D117" s="328">
        <v>1413040</v>
      </c>
      <c r="E117" s="357"/>
      <c r="F117" s="354">
        <v>1413040</v>
      </c>
      <c r="G117" s="417" t="s">
        <v>320</v>
      </c>
      <c r="I117" s="319"/>
    </row>
    <row r="118" spans="1:9" s="318" customFormat="1" ht="24">
      <c r="A118" s="333"/>
      <c r="B118" s="365" t="s">
        <v>443</v>
      </c>
      <c r="C118" s="334"/>
      <c r="D118" s="335"/>
      <c r="E118" s="366"/>
      <c r="F118" s="367"/>
      <c r="G118" s="418"/>
      <c r="I118" s="319"/>
    </row>
    <row r="119" spans="1:9" s="318" customFormat="1" ht="24.75" thickBot="1">
      <c r="A119" s="336"/>
      <c r="B119" s="402" t="s">
        <v>326</v>
      </c>
      <c r="C119" s="337">
        <f>SUM(C19:C118)</f>
        <v>15624034.41</v>
      </c>
      <c r="D119" s="338">
        <f>SUM(D19:D118)</f>
        <v>52835952</v>
      </c>
      <c r="E119" s="368"/>
      <c r="F119" s="340">
        <f>SUM(F19:F118)</f>
        <v>68459986.41</v>
      </c>
      <c r="G119" s="415"/>
      <c r="I119" s="319"/>
    </row>
    <row r="120" spans="1:9" s="318" customFormat="1" ht="24.75" thickTop="1">
      <c r="A120" s="324"/>
      <c r="B120" s="371" t="s">
        <v>56</v>
      </c>
      <c r="C120" s="372"/>
      <c r="D120" s="328"/>
      <c r="E120" s="353"/>
      <c r="F120" s="330"/>
      <c r="G120" s="419"/>
      <c r="I120" s="319"/>
    </row>
    <row r="121" spans="1:9" s="318" customFormat="1" ht="24">
      <c r="A121" s="324">
        <v>101</v>
      </c>
      <c r="B121" s="358" t="s">
        <v>444</v>
      </c>
      <c r="C121" s="328">
        <v>219615.07</v>
      </c>
      <c r="D121" s="328"/>
      <c r="E121" s="329"/>
      <c r="F121" s="330">
        <v>219615.07</v>
      </c>
      <c r="G121" s="417" t="s">
        <v>303</v>
      </c>
      <c r="I121" s="319"/>
    </row>
    <row r="122" spans="1:9" s="318" customFormat="1" ht="24">
      <c r="A122" s="324">
        <v>102</v>
      </c>
      <c r="B122" s="348" t="s">
        <v>445</v>
      </c>
      <c r="C122" s="362">
        <v>18024.68</v>
      </c>
      <c r="D122" s="328"/>
      <c r="E122" s="329"/>
      <c r="F122" s="330">
        <v>18024.68</v>
      </c>
      <c r="G122" s="417" t="s">
        <v>317</v>
      </c>
      <c r="I122" s="319"/>
    </row>
    <row r="123" spans="1:9" s="318" customFormat="1" ht="24">
      <c r="A123" s="324">
        <v>103</v>
      </c>
      <c r="B123" s="348" t="s">
        <v>446</v>
      </c>
      <c r="C123" s="362">
        <v>6250.15</v>
      </c>
      <c r="D123" s="328"/>
      <c r="E123" s="329"/>
      <c r="F123" s="330">
        <v>6250.15</v>
      </c>
      <c r="G123" s="417" t="s">
        <v>314</v>
      </c>
      <c r="I123" s="319"/>
    </row>
    <row r="124" spans="1:9" s="318" customFormat="1" ht="24">
      <c r="A124" s="324">
        <v>104</v>
      </c>
      <c r="B124" s="348" t="s">
        <v>447</v>
      </c>
      <c r="C124" s="362">
        <v>880357.5</v>
      </c>
      <c r="D124" s="328"/>
      <c r="E124" s="329"/>
      <c r="F124" s="330">
        <v>880357.5</v>
      </c>
      <c r="G124" s="413" t="s">
        <v>316</v>
      </c>
      <c r="I124" s="319"/>
    </row>
    <row r="125" spans="1:9" s="318" customFormat="1" ht="24">
      <c r="A125" s="324">
        <v>105</v>
      </c>
      <c r="B125" s="348" t="s">
        <v>448</v>
      </c>
      <c r="C125" s="362">
        <v>1034311.7</v>
      </c>
      <c r="D125" s="328"/>
      <c r="E125" s="329"/>
      <c r="F125" s="330">
        <v>1034311.7</v>
      </c>
      <c r="G125" s="413" t="s">
        <v>316</v>
      </c>
      <c r="I125" s="319"/>
    </row>
    <row r="126" spans="1:9" s="318" customFormat="1" ht="24">
      <c r="A126" s="324">
        <v>106</v>
      </c>
      <c r="B126" s="348" t="s">
        <v>327</v>
      </c>
      <c r="C126" s="327">
        <v>18370</v>
      </c>
      <c r="D126" s="328"/>
      <c r="E126" s="329"/>
      <c r="F126" s="330">
        <v>18370</v>
      </c>
      <c r="G126" s="413" t="s">
        <v>316</v>
      </c>
      <c r="I126" s="319"/>
    </row>
    <row r="127" spans="1:9" s="318" customFormat="1" ht="24">
      <c r="A127" s="324">
        <v>107</v>
      </c>
      <c r="B127" s="348" t="s">
        <v>450</v>
      </c>
      <c r="C127" s="327">
        <v>15650</v>
      </c>
      <c r="D127" s="328"/>
      <c r="E127" s="329"/>
      <c r="F127" s="330">
        <v>15650</v>
      </c>
      <c r="G127" s="413" t="s">
        <v>316</v>
      </c>
      <c r="I127" s="319"/>
    </row>
    <row r="128" spans="1:9" s="318" customFormat="1" ht="24">
      <c r="A128" s="324">
        <v>108</v>
      </c>
      <c r="B128" s="348" t="s">
        <v>449</v>
      </c>
      <c r="C128" s="327">
        <v>8000</v>
      </c>
      <c r="D128" s="328"/>
      <c r="E128" s="329"/>
      <c r="F128" s="330">
        <v>8000</v>
      </c>
      <c r="G128" s="413" t="s">
        <v>316</v>
      </c>
      <c r="I128" s="319"/>
    </row>
    <row r="129" spans="1:9" s="318" customFormat="1" ht="24">
      <c r="A129" s="324">
        <v>109</v>
      </c>
      <c r="B129" s="348" t="s">
        <v>451</v>
      </c>
      <c r="C129" s="327">
        <v>20102.09</v>
      </c>
      <c r="D129" s="328"/>
      <c r="E129" s="329"/>
      <c r="F129" s="330">
        <v>20102.09</v>
      </c>
      <c r="G129" s="417" t="s">
        <v>316</v>
      </c>
      <c r="I129" s="319"/>
    </row>
    <row r="130" spans="1:9" s="318" customFormat="1" ht="24">
      <c r="A130" s="324">
        <v>110</v>
      </c>
      <c r="B130" s="348" t="s">
        <v>452</v>
      </c>
      <c r="C130" s="327">
        <v>4387</v>
      </c>
      <c r="D130" s="328"/>
      <c r="E130" s="329"/>
      <c r="F130" s="330">
        <v>4387</v>
      </c>
      <c r="G130" s="417" t="s">
        <v>316</v>
      </c>
      <c r="I130" s="319"/>
    </row>
    <row r="131" spans="1:9" s="318" customFormat="1" ht="24">
      <c r="A131" s="324">
        <v>111</v>
      </c>
      <c r="B131" s="348" t="s">
        <v>453</v>
      </c>
      <c r="C131" s="327">
        <v>11240</v>
      </c>
      <c r="D131" s="328"/>
      <c r="E131" s="329"/>
      <c r="F131" s="330">
        <v>11240</v>
      </c>
      <c r="G131" s="417" t="s">
        <v>316</v>
      </c>
      <c r="I131" s="319"/>
    </row>
    <row r="132" spans="1:9" s="318" customFormat="1" ht="24">
      <c r="A132" s="324">
        <v>112</v>
      </c>
      <c r="B132" s="348" t="s">
        <v>454</v>
      </c>
      <c r="C132" s="327">
        <v>248700</v>
      </c>
      <c r="D132" s="328"/>
      <c r="E132" s="329"/>
      <c r="F132" s="330">
        <v>248700</v>
      </c>
      <c r="G132" s="417" t="s">
        <v>317</v>
      </c>
      <c r="I132" s="319"/>
    </row>
    <row r="133" spans="1:9" s="318" customFormat="1" ht="24">
      <c r="A133" s="324">
        <v>113</v>
      </c>
      <c r="B133" s="349" t="s">
        <v>455</v>
      </c>
      <c r="C133" s="327">
        <v>100800</v>
      </c>
      <c r="D133" s="328"/>
      <c r="E133" s="329"/>
      <c r="F133" s="330">
        <v>100800</v>
      </c>
      <c r="G133" s="417" t="s">
        <v>6</v>
      </c>
      <c r="I133" s="319"/>
    </row>
    <row r="134" spans="1:9" s="318" customFormat="1" ht="24">
      <c r="A134" s="324"/>
      <c r="B134" s="349" t="s">
        <v>456</v>
      </c>
      <c r="C134" s="327"/>
      <c r="D134" s="328"/>
      <c r="E134" s="329"/>
      <c r="F134" s="330"/>
      <c r="G134" s="417"/>
      <c r="I134" s="319"/>
    </row>
    <row r="135" spans="1:9" s="318" customFormat="1" ht="24">
      <c r="A135" s="324">
        <v>114</v>
      </c>
      <c r="B135" s="349" t="s">
        <v>457</v>
      </c>
      <c r="C135" s="327">
        <v>387960</v>
      </c>
      <c r="D135" s="328"/>
      <c r="E135" s="329"/>
      <c r="F135" s="330">
        <v>387960</v>
      </c>
      <c r="G135" s="417" t="s">
        <v>320</v>
      </c>
      <c r="I135" s="319"/>
    </row>
    <row r="136" spans="1:9" s="318" customFormat="1" ht="24.75" thickBot="1">
      <c r="A136" s="336"/>
      <c r="B136" s="402" t="s">
        <v>328</v>
      </c>
      <c r="C136" s="337">
        <f>SUM(C121:C135)</f>
        <v>2973768.1899999995</v>
      </c>
      <c r="D136" s="338"/>
      <c r="E136" s="368"/>
      <c r="F136" s="340">
        <f>SUM(F121:F135)</f>
        <v>2973768.1899999995</v>
      </c>
      <c r="G136" s="415"/>
      <c r="I136" s="319"/>
    </row>
    <row r="137" spans="1:9" s="318" customFormat="1" ht="24.75" thickTop="1">
      <c r="A137" s="373"/>
      <c r="B137" s="374" t="s">
        <v>57</v>
      </c>
      <c r="C137" s="369"/>
      <c r="D137" s="370"/>
      <c r="E137" s="375"/>
      <c r="F137" s="376">
        <f>SUM(D137:E137)</f>
        <v>0</v>
      </c>
      <c r="G137" s="414"/>
      <c r="I137" s="319"/>
    </row>
    <row r="138" spans="1:9" s="318" customFormat="1" ht="24">
      <c r="A138" s="352">
        <v>115</v>
      </c>
      <c r="B138" s="358" t="s">
        <v>459</v>
      </c>
      <c r="C138" s="327">
        <v>17136</v>
      </c>
      <c r="D138" s="377"/>
      <c r="E138" s="378"/>
      <c r="F138" s="363">
        <v>17136</v>
      </c>
      <c r="G138" s="413" t="s">
        <v>303</v>
      </c>
      <c r="I138" s="319"/>
    </row>
    <row r="139" spans="1:9" s="318" customFormat="1" ht="24">
      <c r="A139" s="352">
        <v>116</v>
      </c>
      <c r="B139" s="358" t="s">
        <v>460</v>
      </c>
      <c r="C139" s="327">
        <v>700</v>
      </c>
      <c r="D139" s="377"/>
      <c r="E139" s="378"/>
      <c r="F139" s="363">
        <v>700</v>
      </c>
      <c r="G139" s="413" t="s">
        <v>303</v>
      </c>
      <c r="I139" s="319"/>
    </row>
    <row r="140" spans="1:9" s="318" customFormat="1" ht="24">
      <c r="A140" s="352">
        <v>117</v>
      </c>
      <c r="B140" s="358" t="s">
        <v>461</v>
      </c>
      <c r="C140" s="327">
        <v>1868375.95</v>
      </c>
      <c r="D140" s="377"/>
      <c r="E140" s="378"/>
      <c r="F140" s="363">
        <v>1868375.95</v>
      </c>
      <c r="G140" s="413" t="s">
        <v>303</v>
      </c>
      <c r="I140" s="319"/>
    </row>
    <row r="141" spans="1:9" s="318" customFormat="1" ht="24">
      <c r="A141" s="352">
        <v>118</v>
      </c>
      <c r="B141" s="358" t="s">
        <v>462</v>
      </c>
      <c r="C141" s="327">
        <v>29066.13</v>
      </c>
      <c r="D141" s="377"/>
      <c r="E141" s="378"/>
      <c r="F141" s="363">
        <v>29066.13</v>
      </c>
      <c r="G141" s="413" t="s">
        <v>303</v>
      </c>
      <c r="I141" s="319"/>
    </row>
    <row r="142" spans="1:9" s="318" customFormat="1" ht="24.75" thickBot="1">
      <c r="A142" s="380"/>
      <c r="B142" s="404" t="s">
        <v>329</v>
      </c>
      <c r="C142" s="337">
        <f>SUM(C138:C141)</f>
        <v>1915278.0799999998</v>
      </c>
      <c r="D142" s="338"/>
      <c r="E142" s="339"/>
      <c r="F142" s="381">
        <f>SUM(F138:F141)</f>
        <v>1915278.0799999998</v>
      </c>
      <c r="G142" s="415"/>
      <c r="I142" s="319"/>
    </row>
    <row r="143" spans="1:9" s="318" customFormat="1" ht="24.75" thickTop="1">
      <c r="A143" s="324"/>
      <c r="B143" s="382" t="s">
        <v>58</v>
      </c>
      <c r="C143" s="383"/>
      <c r="D143" s="377"/>
      <c r="E143" s="384"/>
      <c r="F143" s="363">
        <f>SUM(C143:E143)</f>
        <v>0</v>
      </c>
      <c r="G143" s="413"/>
      <c r="I143" s="319"/>
    </row>
    <row r="144" spans="1:9" s="318" customFormat="1" ht="24">
      <c r="A144" s="324">
        <v>119</v>
      </c>
      <c r="B144" s="348" t="s">
        <v>133</v>
      </c>
      <c r="C144" s="362"/>
      <c r="D144" s="328">
        <v>210000</v>
      </c>
      <c r="E144" s="384"/>
      <c r="F144" s="363">
        <v>210000</v>
      </c>
      <c r="G144" s="413" t="s">
        <v>7</v>
      </c>
      <c r="I144" s="319"/>
    </row>
    <row r="145" spans="1:9" s="318" customFormat="1" ht="24">
      <c r="A145" s="333"/>
      <c r="B145" s="385"/>
      <c r="C145" s="386"/>
      <c r="D145" s="379"/>
      <c r="E145" s="387"/>
      <c r="F145" s="388"/>
      <c r="G145" s="420"/>
      <c r="I145" s="319"/>
    </row>
    <row r="146" spans="1:9" s="318" customFormat="1" ht="24.75" thickBot="1">
      <c r="A146" s="336"/>
      <c r="B146" s="404" t="s">
        <v>330</v>
      </c>
      <c r="C146" s="389"/>
      <c r="D146" s="390">
        <f>SUM(D144:D145)</f>
        <v>210000</v>
      </c>
      <c r="E146" s="368"/>
      <c r="F146" s="389">
        <f>SUM(F144:F145)</f>
        <v>210000</v>
      </c>
      <c r="G146" s="421"/>
      <c r="I146" s="319"/>
    </row>
    <row r="147" spans="1:9" s="318" customFormat="1" ht="24.75" thickTop="1">
      <c r="A147" s="324"/>
      <c r="B147" s="371" t="s">
        <v>114</v>
      </c>
      <c r="C147" s="327"/>
      <c r="D147" s="328"/>
      <c r="E147" s="329"/>
      <c r="F147" s="363"/>
      <c r="G147" s="413"/>
      <c r="I147" s="319"/>
    </row>
    <row r="148" spans="1:9" s="318" customFormat="1" ht="24">
      <c r="A148" s="324">
        <v>120</v>
      </c>
      <c r="B148" s="358" t="s">
        <v>463</v>
      </c>
      <c r="C148" s="327">
        <v>91000</v>
      </c>
      <c r="D148" s="328"/>
      <c r="E148" s="378"/>
      <c r="F148" s="363">
        <v>91000</v>
      </c>
      <c r="G148" s="413" t="s">
        <v>312</v>
      </c>
      <c r="I148" s="319"/>
    </row>
    <row r="149" spans="1:9" s="318" customFormat="1" ht="24">
      <c r="A149" s="324">
        <v>121</v>
      </c>
      <c r="B149" s="358" t="s">
        <v>464</v>
      </c>
      <c r="C149" s="327"/>
      <c r="D149" s="328">
        <v>1760000</v>
      </c>
      <c r="E149" s="378"/>
      <c r="F149" s="363">
        <v>1760000</v>
      </c>
      <c r="G149" s="413" t="s">
        <v>317</v>
      </c>
      <c r="I149" s="319"/>
    </row>
    <row r="150" spans="1:9" s="318" customFormat="1" ht="24">
      <c r="A150" s="324">
        <v>122</v>
      </c>
      <c r="B150" s="358" t="s">
        <v>465</v>
      </c>
      <c r="C150" s="353"/>
      <c r="D150" s="327">
        <v>530500</v>
      </c>
      <c r="E150" s="378"/>
      <c r="F150" s="363">
        <v>530500</v>
      </c>
      <c r="G150" s="413" t="s">
        <v>317</v>
      </c>
      <c r="I150" s="319"/>
    </row>
    <row r="151" spans="1:9" s="318" customFormat="1" ht="24">
      <c r="A151" s="324">
        <v>123</v>
      </c>
      <c r="B151" s="358" t="s">
        <v>466</v>
      </c>
      <c r="C151" s="353"/>
      <c r="D151" s="327">
        <v>428000</v>
      </c>
      <c r="E151" s="378"/>
      <c r="F151" s="363">
        <v>428000</v>
      </c>
      <c r="G151" s="413" t="s">
        <v>317</v>
      </c>
      <c r="I151" s="319"/>
    </row>
    <row r="152" spans="1:9" s="318" customFormat="1" ht="24">
      <c r="A152" s="324">
        <v>124</v>
      </c>
      <c r="B152" s="358" t="s">
        <v>467</v>
      </c>
      <c r="C152" s="353"/>
      <c r="D152" s="327">
        <v>1284000</v>
      </c>
      <c r="E152" s="378"/>
      <c r="F152" s="363">
        <v>1284000</v>
      </c>
      <c r="G152" s="413" t="s">
        <v>317</v>
      </c>
      <c r="I152" s="319"/>
    </row>
    <row r="153" spans="1:9" s="318" customFormat="1" ht="24">
      <c r="A153" s="324">
        <v>125</v>
      </c>
      <c r="B153" s="348" t="s">
        <v>468</v>
      </c>
      <c r="C153" s="362"/>
      <c r="D153" s="362">
        <v>200000</v>
      </c>
      <c r="E153" s="378"/>
      <c r="F153" s="363">
        <v>200000</v>
      </c>
      <c r="G153" s="413" t="s">
        <v>317</v>
      </c>
      <c r="I153" s="319"/>
    </row>
    <row r="154" spans="1:9" s="318" customFormat="1" ht="24">
      <c r="A154" s="324">
        <v>126</v>
      </c>
      <c r="B154" s="348" t="s">
        <v>469</v>
      </c>
      <c r="C154" s="353"/>
      <c r="D154" s="362">
        <v>200000</v>
      </c>
      <c r="E154" s="378"/>
      <c r="F154" s="363">
        <v>200000</v>
      </c>
      <c r="G154" s="413" t="s">
        <v>320</v>
      </c>
      <c r="I154" s="319"/>
    </row>
    <row r="155" spans="1:9" s="318" customFormat="1" ht="24">
      <c r="A155" s="324">
        <v>127</v>
      </c>
      <c r="B155" s="348" t="s">
        <v>470</v>
      </c>
      <c r="C155" s="353"/>
      <c r="D155" s="362">
        <v>787000</v>
      </c>
      <c r="E155" s="378"/>
      <c r="F155" s="363">
        <v>787000</v>
      </c>
      <c r="G155" s="413" t="s">
        <v>320</v>
      </c>
      <c r="I155" s="319"/>
    </row>
    <row r="156" spans="1:9" s="318" customFormat="1" ht="24">
      <c r="A156" s="324">
        <v>128</v>
      </c>
      <c r="B156" s="348" t="s">
        <v>471</v>
      </c>
      <c r="C156" s="353"/>
      <c r="D156" s="362">
        <v>1800000</v>
      </c>
      <c r="E156" s="378"/>
      <c r="F156" s="363">
        <v>1800000</v>
      </c>
      <c r="G156" s="413" t="s">
        <v>320</v>
      </c>
      <c r="I156" s="319"/>
    </row>
    <row r="157" spans="1:9" s="318" customFormat="1" ht="24">
      <c r="A157" s="324">
        <v>129</v>
      </c>
      <c r="B157" s="348" t="s">
        <v>472</v>
      </c>
      <c r="C157" s="353"/>
      <c r="D157" s="362">
        <v>798000</v>
      </c>
      <c r="E157" s="378"/>
      <c r="F157" s="363">
        <v>798000</v>
      </c>
      <c r="G157" s="413" t="s">
        <v>325</v>
      </c>
      <c r="I157" s="319"/>
    </row>
    <row r="158" spans="1:9" s="318" customFormat="1" ht="24">
      <c r="A158" s="324">
        <v>130</v>
      </c>
      <c r="B158" s="348" t="s">
        <v>473</v>
      </c>
      <c r="C158" s="353"/>
      <c r="D158" s="362">
        <v>1578000</v>
      </c>
      <c r="E158" s="378"/>
      <c r="F158" s="363">
        <v>1578000</v>
      </c>
      <c r="G158" s="413" t="s">
        <v>325</v>
      </c>
      <c r="I158" s="319"/>
    </row>
    <row r="159" spans="1:9" s="318" customFormat="1" ht="24">
      <c r="A159" s="324">
        <v>131</v>
      </c>
      <c r="B159" s="358" t="s">
        <v>331</v>
      </c>
      <c r="C159" s="327"/>
      <c r="D159" s="327">
        <v>6000000</v>
      </c>
      <c r="E159" s="378"/>
      <c r="F159" s="363">
        <v>6000000</v>
      </c>
      <c r="G159" s="413" t="s">
        <v>312</v>
      </c>
      <c r="I159" s="319"/>
    </row>
    <row r="160" spans="1:9" s="318" customFormat="1" ht="24">
      <c r="A160" s="324">
        <v>132</v>
      </c>
      <c r="B160" s="358" t="s">
        <v>474</v>
      </c>
      <c r="C160" s="327"/>
      <c r="D160" s="327">
        <v>750000</v>
      </c>
      <c r="E160" s="378"/>
      <c r="F160" s="363">
        <v>750000</v>
      </c>
      <c r="G160" s="413" t="s">
        <v>303</v>
      </c>
      <c r="I160" s="319"/>
    </row>
    <row r="161" spans="1:9" s="318" customFormat="1" ht="24">
      <c r="A161" s="324">
        <v>133</v>
      </c>
      <c r="B161" s="358" t="s">
        <v>475</v>
      </c>
      <c r="C161" s="327"/>
      <c r="D161" s="327">
        <v>54000</v>
      </c>
      <c r="E161" s="378"/>
      <c r="F161" s="363">
        <v>54000</v>
      </c>
      <c r="G161" s="413" t="s">
        <v>303</v>
      </c>
      <c r="I161" s="319"/>
    </row>
    <row r="162" spans="1:9" s="318" customFormat="1" ht="24">
      <c r="A162" s="324">
        <v>134</v>
      </c>
      <c r="B162" s="358" t="s">
        <v>332</v>
      </c>
      <c r="C162" s="327"/>
      <c r="D162" s="327">
        <v>26000</v>
      </c>
      <c r="E162" s="378"/>
      <c r="F162" s="363">
        <v>26000</v>
      </c>
      <c r="G162" s="413" t="s">
        <v>303</v>
      </c>
      <c r="I162" s="319"/>
    </row>
    <row r="163" spans="1:9" s="318" customFormat="1" ht="24">
      <c r="A163" s="324">
        <v>135</v>
      </c>
      <c r="B163" s="358" t="s">
        <v>476</v>
      </c>
      <c r="C163" s="327"/>
      <c r="D163" s="327">
        <v>29700</v>
      </c>
      <c r="E163" s="378"/>
      <c r="F163" s="363">
        <v>29700</v>
      </c>
      <c r="G163" s="413" t="s">
        <v>303</v>
      </c>
      <c r="I163" s="319"/>
    </row>
    <row r="164" spans="1:9" s="318" customFormat="1" ht="24">
      <c r="A164" s="324">
        <v>136</v>
      </c>
      <c r="B164" s="358" t="s">
        <v>477</v>
      </c>
      <c r="C164" s="327"/>
      <c r="D164" s="327">
        <v>787000</v>
      </c>
      <c r="E164" s="378"/>
      <c r="F164" s="363">
        <v>787000</v>
      </c>
      <c r="G164" s="413" t="s">
        <v>303</v>
      </c>
      <c r="I164" s="319"/>
    </row>
    <row r="165" spans="1:9" s="318" customFormat="1" ht="24">
      <c r="A165" s="324">
        <v>137</v>
      </c>
      <c r="B165" s="358" t="s">
        <v>478</v>
      </c>
      <c r="C165" s="327"/>
      <c r="D165" s="327">
        <v>43800</v>
      </c>
      <c r="E165" s="378"/>
      <c r="F165" s="363">
        <v>43800</v>
      </c>
      <c r="G165" s="413" t="s">
        <v>303</v>
      </c>
      <c r="I165" s="319"/>
    </row>
    <row r="166" spans="1:9" s="318" customFormat="1" ht="24">
      <c r="A166" s="324">
        <v>138</v>
      </c>
      <c r="B166" s="358" t="s">
        <v>479</v>
      </c>
      <c r="C166" s="327"/>
      <c r="D166" s="327">
        <v>99500</v>
      </c>
      <c r="E166" s="378"/>
      <c r="F166" s="363">
        <v>99500</v>
      </c>
      <c r="G166" s="413" t="s">
        <v>303</v>
      </c>
      <c r="I166" s="319"/>
    </row>
    <row r="167" spans="1:9" s="318" customFormat="1" ht="24">
      <c r="A167" s="324">
        <v>139</v>
      </c>
      <c r="B167" s="358" t="s">
        <v>333</v>
      </c>
      <c r="C167" s="327"/>
      <c r="D167" s="327">
        <v>360000</v>
      </c>
      <c r="E167" s="378"/>
      <c r="F167" s="363">
        <v>360000</v>
      </c>
      <c r="G167" s="413" t="s">
        <v>303</v>
      </c>
      <c r="I167" s="319"/>
    </row>
    <row r="168" spans="1:9" s="318" customFormat="1" ht="24">
      <c r="A168" s="324">
        <v>140</v>
      </c>
      <c r="B168" s="358" t="s">
        <v>334</v>
      </c>
      <c r="C168" s="327"/>
      <c r="D168" s="327">
        <v>1130000</v>
      </c>
      <c r="E168" s="378"/>
      <c r="F168" s="327">
        <v>1130000</v>
      </c>
      <c r="G168" s="413" t="s">
        <v>311</v>
      </c>
      <c r="I168" s="319"/>
    </row>
    <row r="169" spans="1:9" s="318" customFormat="1" ht="24">
      <c r="A169" s="324">
        <v>141</v>
      </c>
      <c r="B169" s="358" t="s">
        <v>477</v>
      </c>
      <c r="C169" s="327"/>
      <c r="D169" s="327">
        <v>787000</v>
      </c>
      <c r="E169" s="378"/>
      <c r="F169" s="363">
        <v>787000</v>
      </c>
      <c r="G169" s="413" t="s">
        <v>335</v>
      </c>
      <c r="I169" s="319"/>
    </row>
    <row r="170" spans="1:9" s="318" customFormat="1" ht="24.75" thickBot="1">
      <c r="A170" s="380"/>
      <c r="B170" s="404" t="s">
        <v>336</v>
      </c>
      <c r="C170" s="337">
        <f>SUM(C148:C169)</f>
        <v>91000</v>
      </c>
      <c r="D170" s="338">
        <f>SUM(D148:D169)</f>
        <v>19432500</v>
      </c>
      <c r="E170" s="339"/>
      <c r="F170" s="381">
        <f>SUM(F148:F169)</f>
        <v>19523500</v>
      </c>
      <c r="G170" s="415"/>
      <c r="I170" s="319"/>
    </row>
    <row r="171" spans="1:9" s="318" customFormat="1" ht="24.75" thickTop="1">
      <c r="A171" s="324"/>
      <c r="B171" s="371" t="s">
        <v>115</v>
      </c>
      <c r="C171" s="372"/>
      <c r="D171" s="328"/>
      <c r="E171" s="353"/>
      <c r="F171" s="330"/>
      <c r="G171" s="413"/>
      <c r="I171" s="319"/>
    </row>
    <row r="172" spans="1:9" s="318" customFormat="1" ht="24">
      <c r="A172" s="324">
        <v>142</v>
      </c>
      <c r="B172" s="347" t="s">
        <v>480</v>
      </c>
      <c r="C172" s="327">
        <v>53000</v>
      </c>
      <c r="D172" s="328"/>
      <c r="E172" s="329"/>
      <c r="F172" s="363">
        <v>53000</v>
      </c>
      <c r="G172" s="413" t="s">
        <v>317</v>
      </c>
      <c r="I172" s="319"/>
    </row>
    <row r="173" spans="1:9" s="318" customFormat="1" ht="24">
      <c r="A173" s="324">
        <v>143</v>
      </c>
      <c r="B173" s="332" t="s">
        <v>481</v>
      </c>
      <c r="C173" s="327">
        <v>39995000</v>
      </c>
      <c r="D173" s="328"/>
      <c r="E173" s="329"/>
      <c r="F173" s="363">
        <v>39995000</v>
      </c>
      <c r="G173" s="413" t="s">
        <v>317</v>
      </c>
      <c r="I173" s="319"/>
    </row>
    <row r="174" spans="1:9" s="318" customFormat="1" ht="24">
      <c r="A174" s="324">
        <v>144</v>
      </c>
      <c r="B174" s="358" t="s">
        <v>482</v>
      </c>
      <c r="C174" s="327">
        <v>119000</v>
      </c>
      <c r="D174" s="328"/>
      <c r="E174" s="329"/>
      <c r="F174" s="363">
        <v>119000</v>
      </c>
      <c r="G174" s="413" t="s">
        <v>317</v>
      </c>
      <c r="I174" s="319"/>
    </row>
    <row r="175" spans="1:9" s="318" customFormat="1" ht="24">
      <c r="A175" s="324">
        <v>145</v>
      </c>
      <c r="B175" s="358" t="s">
        <v>483</v>
      </c>
      <c r="C175" s="327">
        <v>1995000</v>
      </c>
      <c r="D175" s="328"/>
      <c r="E175" s="329"/>
      <c r="F175" s="363">
        <v>1995000</v>
      </c>
      <c r="G175" s="413" t="s">
        <v>320</v>
      </c>
      <c r="I175" s="319"/>
    </row>
    <row r="176" spans="1:9" s="318" customFormat="1" ht="24">
      <c r="A176" s="324"/>
      <c r="B176" s="358" t="s">
        <v>337</v>
      </c>
      <c r="C176" s="327"/>
      <c r="D176" s="328"/>
      <c r="E176" s="329"/>
      <c r="F176" s="363"/>
      <c r="G176" s="413"/>
      <c r="I176" s="319"/>
    </row>
    <row r="177" spans="1:9" s="318" customFormat="1" ht="24">
      <c r="A177" s="352">
        <v>146</v>
      </c>
      <c r="B177" s="358" t="s">
        <v>484</v>
      </c>
      <c r="C177" s="327">
        <v>797000</v>
      </c>
      <c r="D177" s="328"/>
      <c r="E177" s="329"/>
      <c r="F177" s="363">
        <v>797000</v>
      </c>
      <c r="G177" s="413" t="s">
        <v>321</v>
      </c>
      <c r="I177" s="319"/>
    </row>
    <row r="178" spans="1:9" s="318" customFormat="1" ht="24">
      <c r="A178" s="324">
        <v>147</v>
      </c>
      <c r="B178" s="358" t="s">
        <v>485</v>
      </c>
      <c r="C178" s="327">
        <v>999500</v>
      </c>
      <c r="D178" s="328"/>
      <c r="E178" s="329"/>
      <c r="F178" s="363">
        <v>999500</v>
      </c>
      <c r="G178" s="413" t="s">
        <v>314</v>
      </c>
      <c r="I178" s="319"/>
    </row>
    <row r="179" spans="1:9" s="318" customFormat="1" ht="24">
      <c r="A179" s="324"/>
      <c r="B179" s="358" t="s">
        <v>486</v>
      </c>
      <c r="C179" s="327"/>
      <c r="D179" s="328"/>
      <c r="E179" s="329"/>
      <c r="F179" s="363"/>
      <c r="G179" s="413"/>
      <c r="I179" s="319"/>
    </row>
    <row r="180" spans="1:9" s="318" customFormat="1" ht="24">
      <c r="A180" s="324">
        <v>148</v>
      </c>
      <c r="B180" s="358" t="s">
        <v>487</v>
      </c>
      <c r="C180" s="327">
        <v>1597500</v>
      </c>
      <c r="D180" s="328"/>
      <c r="E180" s="329"/>
      <c r="F180" s="363">
        <v>1597500</v>
      </c>
      <c r="G180" s="413" t="s">
        <v>314</v>
      </c>
      <c r="I180" s="319"/>
    </row>
    <row r="181" spans="1:9" s="318" customFormat="1" ht="24">
      <c r="A181" s="324">
        <v>149</v>
      </c>
      <c r="B181" s="358" t="s">
        <v>488</v>
      </c>
      <c r="C181" s="327">
        <v>699000</v>
      </c>
      <c r="D181" s="328"/>
      <c r="E181" s="329"/>
      <c r="F181" s="363">
        <v>699000</v>
      </c>
      <c r="G181" s="413" t="s">
        <v>314</v>
      </c>
      <c r="I181" s="319"/>
    </row>
    <row r="182" spans="1:9" s="318" customFormat="1" ht="24">
      <c r="A182" s="324">
        <v>150</v>
      </c>
      <c r="B182" s="358" t="s">
        <v>489</v>
      </c>
      <c r="C182" s="327">
        <v>796000</v>
      </c>
      <c r="D182" s="327"/>
      <c r="E182" s="329"/>
      <c r="F182" s="363">
        <v>796000</v>
      </c>
      <c r="G182" s="413" t="s">
        <v>314</v>
      </c>
      <c r="I182" s="319"/>
    </row>
    <row r="183" spans="1:9" s="318" customFormat="1" ht="24">
      <c r="A183" s="324">
        <v>151</v>
      </c>
      <c r="B183" s="348" t="s">
        <v>490</v>
      </c>
      <c r="C183" s="327">
        <v>1584000</v>
      </c>
      <c r="D183" s="327"/>
      <c r="E183" s="329"/>
      <c r="F183" s="363">
        <v>1584000</v>
      </c>
      <c r="G183" s="413" t="s">
        <v>314</v>
      </c>
      <c r="I183" s="319"/>
    </row>
    <row r="184" spans="1:9" s="318" customFormat="1" ht="24">
      <c r="A184" s="324">
        <v>152</v>
      </c>
      <c r="B184" s="348" t="s">
        <v>491</v>
      </c>
      <c r="C184" s="327">
        <v>1998000</v>
      </c>
      <c r="D184" s="327"/>
      <c r="E184" s="329"/>
      <c r="F184" s="363">
        <v>1998000</v>
      </c>
      <c r="G184" s="413" t="s">
        <v>314</v>
      </c>
      <c r="I184" s="319"/>
    </row>
    <row r="185" spans="1:9" s="318" customFormat="1" ht="24">
      <c r="A185" s="324"/>
      <c r="B185" s="348" t="s">
        <v>338</v>
      </c>
      <c r="C185" s="327"/>
      <c r="D185" s="327"/>
      <c r="E185" s="329"/>
      <c r="F185" s="363"/>
      <c r="G185" s="413"/>
      <c r="I185" s="319"/>
    </row>
    <row r="186" spans="1:9" s="318" customFormat="1" ht="24">
      <c r="A186" s="324">
        <v>153</v>
      </c>
      <c r="B186" s="348" t="s">
        <v>339</v>
      </c>
      <c r="C186" s="362"/>
      <c r="D186" s="362">
        <v>1500000</v>
      </c>
      <c r="E186" s="378"/>
      <c r="F186" s="363">
        <v>1500000</v>
      </c>
      <c r="G186" s="413" t="s">
        <v>340</v>
      </c>
      <c r="I186" s="319"/>
    </row>
    <row r="187" spans="1:9" s="318" customFormat="1" ht="24">
      <c r="A187" s="324">
        <v>154</v>
      </c>
      <c r="B187" s="358" t="s">
        <v>492</v>
      </c>
      <c r="C187" s="327"/>
      <c r="D187" s="327">
        <v>225000</v>
      </c>
      <c r="E187" s="329"/>
      <c r="F187" s="363">
        <v>225000</v>
      </c>
      <c r="G187" s="413" t="s">
        <v>317</v>
      </c>
      <c r="I187" s="319"/>
    </row>
    <row r="188" spans="1:9" s="318" customFormat="1" ht="24">
      <c r="A188" s="324">
        <v>155</v>
      </c>
      <c r="B188" s="358" t="s">
        <v>493</v>
      </c>
      <c r="C188" s="327"/>
      <c r="D188" s="327">
        <v>3954000</v>
      </c>
      <c r="E188" s="329"/>
      <c r="F188" s="363">
        <v>3954000</v>
      </c>
      <c r="G188" s="413" t="s">
        <v>317</v>
      </c>
      <c r="I188" s="319"/>
    </row>
    <row r="189" spans="1:9" s="318" customFormat="1" ht="24">
      <c r="A189" s="324">
        <v>156</v>
      </c>
      <c r="B189" s="358" t="s">
        <v>494</v>
      </c>
      <c r="C189" s="391"/>
      <c r="D189" s="328">
        <v>426800</v>
      </c>
      <c r="E189" s="329"/>
      <c r="F189" s="363">
        <v>426800</v>
      </c>
      <c r="G189" s="413" t="s">
        <v>317</v>
      </c>
      <c r="I189" s="319"/>
    </row>
    <row r="190" spans="1:9" s="318" customFormat="1" ht="24">
      <c r="A190" s="324">
        <v>157</v>
      </c>
      <c r="B190" s="358" t="s">
        <v>495</v>
      </c>
      <c r="C190" s="391"/>
      <c r="D190" s="328">
        <v>608000</v>
      </c>
      <c r="E190" s="329"/>
      <c r="F190" s="363">
        <v>608000</v>
      </c>
      <c r="G190" s="413" t="s">
        <v>314</v>
      </c>
      <c r="I190" s="319"/>
    </row>
    <row r="191" spans="1:9" s="318" customFormat="1" ht="24">
      <c r="A191" s="324">
        <v>158</v>
      </c>
      <c r="B191" s="348" t="s">
        <v>496</v>
      </c>
      <c r="C191" s="391"/>
      <c r="D191" s="328">
        <v>1852000</v>
      </c>
      <c r="E191" s="329"/>
      <c r="F191" s="363">
        <v>1852000</v>
      </c>
      <c r="G191" s="413" t="s">
        <v>314</v>
      </c>
      <c r="I191" s="319"/>
    </row>
    <row r="192" spans="1:9" s="318" customFormat="1" ht="24">
      <c r="A192" s="324"/>
      <c r="B192" s="348" t="s">
        <v>497</v>
      </c>
      <c r="C192" s="391"/>
      <c r="D192" s="328"/>
      <c r="E192" s="329"/>
      <c r="F192" s="363"/>
      <c r="G192" s="413"/>
      <c r="I192" s="319"/>
    </row>
    <row r="193" spans="1:9" s="318" customFormat="1" ht="24">
      <c r="A193" s="324">
        <v>159</v>
      </c>
      <c r="B193" s="358" t="s">
        <v>498</v>
      </c>
      <c r="C193" s="391"/>
      <c r="D193" s="328">
        <v>890000</v>
      </c>
      <c r="E193" s="329"/>
      <c r="F193" s="363">
        <v>890000</v>
      </c>
      <c r="G193" s="413" t="s">
        <v>314</v>
      </c>
      <c r="I193" s="319"/>
    </row>
    <row r="194" spans="1:9" s="318" customFormat="1" ht="24">
      <c r="A194" s="324"/>
      <c r="B194" s="358" t="s">
        <v>499</v>
      </c>
      <c r="C194" s="391"/>
      <c r="D194" s="328"/>
      <c r="E194" s="329"/>
      <c r="F194" s="363"/>
      <c r="G194" s="413"/>
      <c r="I194" s="319"/>
    </row>
    <row r="195" spans="1:9" s="318" customFormat="1" ht="24">
      <c r="A195" s="324">
        <v>160</v>
      </c>
      <c r="B195" s="358" t="s">
        <v>500</v>
      </c>
      <c r="C195" s="391"/>
      <c r="D195" s="328">
        <v>780000</v>
      </c>
      <c r="E195" s="329"/>
      <c r="F195" s="363">
        <v>780000</v>
      </c>
      <c r="G195" s="413" t="s">
        <v>314</v>
      </c>
      <c r="I195" s="319"/>
    </row>
    <row r="196" spans="1:9" s="318" customFormat="1" ht="24">
      <c r="A196" s="324"/>
      <c r="B196" s="358" t="s">
        <v>341</v>
      </c>
      <c r="C196" s="391"/>
      <c r="D196" s="328"/>
      <c r="E196" s="329"/>
      <c r="F196" s="363"/>
      <c r="G196" s="413"/>
      <c r="I196" s="319"/>
    </row>
    <row r="197" spans="1:9" s="318" customFormat="1" ht="24">
      <c r="A197" s="324">
        <v>161</v>
      </c>
      <c r="B197" s="358" t="s">
        <v>501</v>
      </c>
      <c r="C197" s="391"/>
      <c r="D197" s="328">
        <v>600000</v>
      </c>
      <c r="E197" s="329"/>
      <c r="F197" s="363">
        <v>600000</v>
      </c>
      <c r="G197" s="413" t="s">
        <v>314</v>
      </c>
      <c r="I197" s="319"/>
    </row>
    <row r="198" spans="1:9" s="318" customFormat="1" ht="24">
      <c r="A198" s="324"/>
      <c r="B198" s="358" t="s">
        <v>342</v>
      </c>
      <c r="C198" s="391"/>
      <c r="D198" s="328"/>
      <c r="E198" s="329"/>
      <c r="F198" s="363"/>
      <c r="G198" s="413"/>
      <c r="I198" s="319"/>
    </row>
    <row r="199" spans="1:9" s="318" customFormat="1" ht="24">
      <c r="A199" s="324">
        <v>162</v>
      </c>
      <c r="B199" s="358" t="s">
        <v>502</v>
      </c>
      <c r="C199" s="391"/>
      <c r="D199" s="328">
        <v>1250000</v>
      </c>
      <c r="E199" s="329"/>
      <c r="F199" s="363">
        <v>1250000</v>
      </c>
      <c r="G199" s="413" t="s">
        <v>314</v>
      </c>
      <c r="I199" s="319"/>
    </row>
    <row r="200" spans="1:9" s="318" customFormat="1" ht="24">
      <c r="A200" s="324"/>
      <c r="B200" s="358" t="s">
        <v>343</v>
      </c>
      <c r="C200" s="391"/>
      <c r="D200" s="328"/>
      <c r="E200" s="329"/>
      <c r="F200" s="363"/>
      <c r="G200" s="413"/>
      <c r="I200" s="319"/>
    </row>
    <row r="201" spans="1:9" s="318" customFormat="1" ht="24">
      <c r="A201" s="324">
        <v>163</v>
      </c>
      <c r="B201" s="358" t="s">
        <v>503</v>
      </c>
      <c r="C201" s="391"/>
      <c r="D201" s="328">
        <v>1700000</v>
      </c>
      <c r="E201" s="329"/>
      <c r="F201" s="363">
        <v>1700000</v>
      </c>
      <c r="G201" s="413" t="s">
        <v>314</v>
      </c>
      <c r="I201" s="319"/>
    </row>
    <row r="202" spans="1:9" s="318" customFormat="1" ht="24">
      <c r="A202" s="324">
        <v>164</v>
      </c>
      <c r="B202" s="358" t="s">
        <v>504</v>
      </c>
      <c r="C202" s="362"/>
      <c r="D202" s="328">
        <v>2300000</v>
      </c>
      <c r="E202" s="329"/>
      <c r="F202" s="363">
        <v>2300000</v>
      </c>
      <c r="G202" s="413" t="s">
        <v>314</v>
      </c>
      <c r="I202" s="319"/>
    </row>
    <row r="203" spans="1:9" s="318" customFormat="1" ht="24">
      <c r="A203" s="324">
        <v>165</v>
      </c>
      <c r="B203" s="358" t="s">
        <v>505</v>
      </c>
      <c r="C203" s="362"/>
      <c r="D203" s="328">
        <v>1533000</v>
      </c>
      <c r="E203" s="329"/>
      <c r="F203" s="363">
        <v>1533000</v>
      </c>
      <c r="G203" s="413" t="s">
        <v>314</v>
      </c>
      <c r="I203" s="319"/>
    </row>
    <row r="204" spans="1:9" s="318" customFormat="1" ht="24">
      <c r="A204" s="324">
        <v>166</v>
      </c>
      <c r="B204" s="348" t="s">
        <v>506</v>
      </c>
      <c r="C204" s="362"/>
      <c r="D204" s="328">
        <v>1360000</v>
      </c>
      <c r="E204" s="329"/>
      <c r="F204" s="363">
        <v>1360000</v>
      </c>
      <c r="G204" s="413" t="s">
        <v>314</v>
      </c>
      <c r="I204" s="319"/>
    </row>
    <row r="205" spans="1:9" s="318" customFormat="1" ht="24">
      <c r="A205" s="324">
        <v>167</v>
      </c>
      <c r="B205" s="348" t="s">
        <v>507</v>
      </c>
      <c r="C205" s="362"/>
      <c r="D205" s="328">
        <v>1600000</v>
      </c>
      <c r="E205" s="329"/>
      <c r="F205" s="363">
        <f>SUM(C205:E205)</f>
        <v>1600000</v>
      </c>
      <c r="G205" s="413" t="s">
        <v>314</v>
      </c>
      <c r="I205" s="319"/>
    </row>
    <row r="206" spans="1:9" s="318" customFormat="1" ht="24">
      <c r="A206" s="324"/>
      <c r="B206" s="358" t="s">
        <v>508</v>
      </c>
      <c r="C206" s="362"/>
      <c r="D206" s="328"/>
      <c r="E206" s="329"/>
      <c r="F206" s="363"/>
      <c r="G206" s="413"/>
      <c r="I206" s="319"/>
    </row>
    <row r="207" spans="1:9" s="318" customFormat="1" ht="24">
      <c r="A207" s="324">
        <v>168</v>
      </c>
      <c r="B207" s="348" t="s">
        <v>509</v>
      </c>
      <c r="C207" s="362"/>
      <c r="D207" s="328">
        <v>2000000</v>
      </c>
      <c r="E207" s="329"/>
      <c r="F207" s="363">
        <v>2000000</v>
      </c>
      <c r="G207" s="413" t="s">
        <v>314</v>
      </c>
      <c r="I207" s="319"/>
    </row>
    <row r="208" spans="1:9" s="318" customFormat="1" ht="24">
      <c r="A208" s="324"/>
      <c r="B208" s="358" t="s">
        <v>344</v>
      </c>
      <c r="C208" s="362"/>
      <c r="D208" s="328"/>
      <c r="E208" s="329"/>
      <c r="F208" s="363"/>
      <c r="G208" s="413"/>
      <c r="I208" s="319"/>
    </row>
    <row r="209" spans="1:9" s="318" customFormat="1" ht="24">
      <c r="A209" s="324">
        <v>169</v>
      </c>
      <c r="B209" s="358" t="s">
        <v>510</v>
      </c>
      <c r="C209" s="362"/>
      <c r="D209" s="328">
        <v>870000</v>
      </c>
      <c r="E209" s="329"/>
      <c r="F209" s="363">
        <v>870000</v>
      </c>
      <c r="G209" s="413" t="s">
        <v>314</v>
      </c>
      <c r="I209" s="319"/>
    </row>
    <row r="210" spans="1:9" s="318" customFormat="1" ht="24">
      <c r="A210" s="324"/>
      <c r="B210" s="358" t="s">
        <v>345</v>
      </c>
      <c r="C210" s="362"/>
      <c r="D210" s="328"/>
      <c r="E210" s="329"/>
      <c r="F210" s="363"/>
      <c r="G210" s="413"/>
      <c r="I210" s="319"/>
    </row>
    <row r="211" spans="1:9" s="318" customFormat="1" ht="24">
      <c r="A211" s="324">
        <v>170</v>
      </c>
      <c r="B211" s="358" t="s">
        <v>511</v>
      </c>
      <c r="C211" s="362"/>
      <c r="D211" s="328">
        <v>3500000</v>
      </c>
      <c r="E211" s="329"/>
      <c r="F211" s="363">
        <v>3500000</v>
      </c>
      <c r="G211" s="413" t="s">
        <v>314</v>
      </c>
      <c r="I211" s="319"/>
    </row>
    <row r="212" spans="1:9" s="318" customFormat="1" ht="24">
      <c r="A212" s="324"/>
      <c r="B212" s="358" t="s">
        <v>512</v>
      </c>
      <c r="C212" s="362"/>
      <c r="D212" s="328"/>
      <c r="E212" s="329"/>
      <c r="F212" s="363"/>
      <c r="G212" s="413"/>
      <c r="I212" s="319"/>
    </row>
    <row r="213" spans="1:9" s="318" customFormat="1" ht="24">
      <c r="A213" s="324">
        <v>171</v>
      </c>
      <c r="B213" s="358" t="s">
        <v>513</v>
      </c>
      <c r="C213" s="362"/>
      <c r="D213" s="328">
        <v>793000</v>
      </c>
      <c r="E213" s="329"/>
      <c r="F213" s="363">
        <v>793000</v>
      </c>
      <c r="G213" s="413" t="s">
        <v>314</v>
      </c>
      <c r="I213" s="319"/>
    </row>
    <row r="214" spans="1:9" s="318" customFormat="1" ht="24">
      <c r="A214" s="324">
        <v>172</v>
      </c>
      <c r="B214" s="358" t="s">
        <v>514</v>
      </c>
      <c r="C214" s="362"/>
      <c r="D214" s="327">
        <v>1900000</v>
      </c>
      <c r="E214" s="378"/>
      <c r="F214" s="363">
        <v>1900000</v>
      </c>
      <c r="G214" s="413" t="s">
        <v>314</v>
      </c>
      <c r="I214" s="319"/>
    </row>
    <row r="215" spans="1:9" s="318" customFormat="1" ht="24">
      <c r="A215" s="324">
        <v>173</v>
      </c>
      <c r="B215" s="348" t="s">
        <v>515</v>
      </c>
      <c r="C215" s="362"/>
      <c r="D215" s="362">
        <v>205100</v>
      </c>
      <c r="E215" s="378"/>
      <c r="F215" s="363">
        <v>205100</v>
      </c>
      <c r="G215" s="413" t="s">
        <v>314</v>
      </c>
      <c r="I215" s="319"/>
    </row>
    <row r="216" spans="1:9" s="318" customFormat="1" ht="24">
      <c r="A216" s="324">
        <v>174</v>
      </c>
      <c r="B216" s="348" t="s">
        <v>516</v>
      </c>
      <c r="C216" s="362"/>
      <c r="D216" s="362">
        <v>236700</v>
      </c>
      <c r="E216" s="378"/>
      <c r="F216" s="363">
        <v>236700</v>
      </c>
      <c r="G216" s="413" t="s">
        <v>314</v>
      </c>
      <c r="I216" s="319"/>
    </row>
    <row r="217" spans="1:9" s="318" customFormat="1" ht="24">
      <c r="A217" s="324">
        <v>175</v>
      </c>
      <c r="B217" s="348" t="s">
        <v>517</v>
      </c>
      <c r="C217" s="362"/>
      <c r="D217" s="362">
        <v>1990000</v>
      </c>
      <c r="E217" s="378"/>
      <c r="F217" s="363">
        <v>1990000</v>
      </c>
      <c r="G217" s="413" t="s">
        <v>314</v>
      </c>
      <c r="I217" s="319"/>
    </row>
    <row r="218" spans="1:9" s="318" customFormat="1" ht="24">
      <c r="A218" s="324">
        <v>176</v>
      </c>
      <c r="B218" s="392" t="s">
        <v>518</v>
      </c>
      <c r="C218" s="354"/>
      <c r="D218" s="355">
        <v>510000</v>
      </c>
      <c r="E218" s="324"/>
      <c r="F218" s="363">
        <v>510000</v>
      </c>
      <c r="G218" s="413" t="s">
        <v>314</v>
      </c>
      <c r="I218" s="319"/>
    </row>
    <row r="219" spans="1:9" s="318" customFormat="1" ht="24">
      <c r="A219" s="324">
        <v>177</v>
      </c>
      <c r="B219" s="392" t="s">
        <v>519</v>
      </c>
      <c r="C219" s="354"/>
      <c r="D219" s="355">
        <v>987000</v>
      </c>
      <c r="E219" s="324"/>
      <c r="F219" s="363">
        <v>987000</v>
      </c>
      <c r="G219" s="413" t="s">
        <v>314</v>
      </c>
      <c r="I219" s="319"/>
    </row>
    <row r="220" spans="1:9" s="318" customFormat="1" ht="24">
      <c r="A220" s="324">
        <v>178</v>
      </c>
      <c r="B220" s="392" t="s">
        <v>520</v>
      </c>
      <c r="C220" s="354"/>
      <c r="D220" s="355">
        <v>3000000</v>
      </c>
      <c r="E220" s="324"/>
      <c r="F220" s="363">
        <v>3000000</v>
      </c>
      <c r="G220" s="413" t="s">
        <v>320</v>
      </c>
      <c r="I220" s="319"/>
    </row>
    <row r="221" spans="1:7" ht="24">
      <c r="A221" s="324">
        <v>179</v>
      </c>
      <c r="B221" s="392" t="s">
        <v>521</v>
      </c>
      <c r="C221" s="354"/>
      <c r="D221" s="355">
        <v>750000</v>
      </c>
      <c r="E221" s="324"/>
      <c r="F221" s="363">
        <v>750000</v>
      </c>
      <c r="G221" s="413" t="s">
        <v>320</v>
      </c>
    </row>
    <row r="222" spans="1:7" ht="24">
      <c r="A222" s="324"/>
      <c r="B222" s="392" t="s">
        <v>346</v>
      </c>
      <c r="C222" s="354"/>
      <c r="D222" s="355"/>
      <c r="E222" s="324"/>
      <c r="F222" s="363"/>
      <c r="G222" s="413"/>
    </row>
    <row r="223" spans="1:7" ht="24">
      <c r="A223" s="406"/>
      <c r="B223" s="407" t="s">
        <v>347</v>
      </c>
      <c r="C223" s="408">
        <f>SUM(C172:C222)</f>
        <v>50633000</v>
      </c>
      <c r="D223" s="409">
        <f>SUM(D172:D222)</f>
        <v>37320600</v>
      </c>
      <c r="E223" s="410"/>
      <c r="F223" s="411">
        <f>SUM(F172:F222)</f>
        <v>87953600</v>
      </c>
      <c r="G223" s="422"/>
    </row>
    <row r="224" spans="1:7" ht="24.75" thickBot="1">
      <c r="A224" s="336"/>
      <c r="B224" s="402" t="s">
        <v>42</v>
      </c>
      <c r="C224" s="393">
        <f>C8+C12+C17+C119+C136+C142+C146+C170+C223</f>
        <v>71906653.68</v>
      </c>
      <c r="D224" s="393">
        <f>D8+D12+D17+D119+D136+D142+D146+D170+D223</f>
        <v>109799052</v>
      </c>
      <c r="E224" s="393">
        <f>E8+E12+E17+E119+E136+E142+E146+E170+E223</f>
        <v>0</v>
      </c>
      <c r="F224" s="393">
        <f>F8+F12+F17+F119+F136+F142+F146+F170+F223</f>
        <v>181705705.68</v>
      </c>
      <c r="G224" s="423"/>
    </row>
    <row r="225" spans="1:7" ht="28.5" thickTop="1">
      <c r="A225" s="341"/>
      <c r="B225" s="412" t="s">
        <v>117</v>
      </c>
      <c r="C225" s="343"/>
      <c r="D225" s="344"/>
      <c r="E225" s="345"/>
      <c r="F225" s="346"/>
      <c r="G225" s="414"/>
    </row>
    <row r="226" spans="1:8" s="396" customFormat="1" ht="24">
      <c r="A226" s="324">
        <v>1</v>
      </c>
      <c r="B226" s="394" t="s">
        <v>348</v>
      </c>
      <c r="C226" s="327">
        <v>2478760</v>
      </c>
      <c r="D226" s="327"/>
      <c r="E226" s="329"/>
      <c r="F226" s="330">
        <v>2478760</v>
      </c>
      <c r="G226" s="413" t="s">
        <v>6</v>
      </c>
      <c r="H226" s="395"/>
    </row>
    <row r="227" spans="1:8" s="396" customFormat="1" ht="24">
      <c r="A227" s="324">
        <v>2</v>
      </c>
      <c r="B227" s="394" t="s">
        <v>522</v>
      </c>
      <c r="C227" s="327">
        <v>28000750</v>
      </c>
      <c r="D227" s="327"/>
      <c r="E227" s="329"/>
      <c r="F227" s="330">
        <v>28000750</v>
      </c>
      <c r="G227" s="413" t="s">
        <v>6</v>
      </c>
      <c r="H227" s="395"/>
    </row>
    <row r="228" spans="1:8" s="396" customFormat="1" ht="24">
      <c r="A228" s="324">
        <v>3</v>
      </c>
      <c r="B228" s="394" t="s">
        <v>523</v>
      </c>
      <c r="C228" s="327">
        <v>700000</v>
      </c>
      <c r="D228" s="327"/>
      <c r="E228" s="329"/>
      <c r="F228" s="330">
        <v>700000</v>
      </c>
      <c r="G228" s="413" t="s">
        <v>6</v>
      </c>
      <c r="H228" s="395"/>
    </row>
    <row r="229" spans="1:8" s="396" customFormat="1" ht="24">
      <c r="A229" s="324">
        <v>4</v>
      </c>
      <c r="B229" s="394" t="s">
        <v>524</v>
      </c>
      <c r="C229" s="327">
        <v>276000</v>
      </c>
      <c r="D229" s="327"/>
      <c r="E229" s="329"/>
      <c r="F229" s="330">
        <v>276000</v>
      </c>
      <c r="G229" s="413" t="s">
        <v>6</v>
      </c>
      <c r="H229" s="395"/>
    </row>
    <row r="230" spans="1:8" s="396" customFormat="1" ht="24">
      <c r="A230" s="324">
        <v>5</v>
      </c>
      <c r="B230" s="394" t="s">
        <v>529</v>
      </c>
      <c r="C230" s="327">
        <v>2561300</v>
      </c>
      <c r="D230" s="327"/>
      <c r="E230" s="329"/>
      <c r="F230" s="330">
        <v>2561300</v>
      </c>
      <c r="G230" s="413" t="s">
        <v>6</v>
      </c>
      <c r="H230" s="395"/>
    </row>
    <row r="231" spans="1:8" s="396" customFormat="1" ht="24">
      <c r="A231" s="324">
        <v>6</v>
      </c>
      <c r="B231" s="394" t="s">
        <v>525</v>
      </c>
      <c r="C231" s="327">
        <v>1227000</v>
      </c>
      <c r="D231" s="327"/>
      <c r="E231" s="329"/>
      <c r="F231" s="330">
        <v>1227000</v>
      </c>
      <c r="G231" s="413" t="s">
        <v>314</v>
      </c>
      <c r="H231" s="395"/>
    </row>
    <row r="232" spans="1:8" s="396" customFormat="1" ht="21" customHeight="1">
      <c r="A232" s="324">
        <v>7</v>
      </c>
      <c r="B232" s="394" t="s">
        <v>526</v>
      </c>
      <c r="C232" s="397">
        <v>999000</v>
      </c>
      <c r="D232" s="398"/>
      <c r="E232" s="399"/>
      <c r="F232" s="330">
        <v>999000</v>
      </c>
      <c r="G232" s="413" t="s">
        <v>314</v>
      </c>
      <c r="H232" s="395"/>
    </row>
    <row r="233" spans="1:7" ht="25.5" customHeight="1">
      <c r="A233" s="324">
        <v>8</v>
      </c>
      <c r="B233" s="394" t="s">
        <v>530</v>
      </c>
      <c r="C233" s="397">
        <v>199000</v>
      </c>
      <c r="D233" s="353"/>
      <c r="E233" s="399"/>
      <c r="F233" s="330">
        <v>199000</v>
      </c>
      <c r="G233" s="413" t="s">
        <v>314</v>
      </c>
    </row>
    <row r="234" spans="1:7" ht="21.75" customHeight="1">
      <c r="A234" s="324"/>
      <c r="B234" s="394" t="s">
        <v>527</v>
      </c>
      <c r="C234" s="397"/>
      <c r="D234" s="353"/>
      <c r="E234" s="399"/>
      <c r="F234" s="330"/>
      <c r="G234" s="413"/>
    </row>
    <row r="235" spans="1:7" ht="24">
      <c r="A235" s="456"/>
      <c r="B235" s="457" t="s">
        <v>349</v>
      </c>
      <c r="C235" s="448">
        <f>SUM(C226:C234)</f>
        <v>36441810</v>
      </c>
      <c r="D235" s="449"/>
      <c r="E235" s="450"/>
      <c r="F235" s="451">
        <f>SUM(F226:F234)</f>
        <v>36441810</v>
      </c>
      <c r="G235" s="452"/>
    </row>
    <row r="236" spans="1:7" ht="24.75" thickBot="1">
      <c r="A236" s="341"/>
      <c r="B236" s="455" t="s">
        <v>116</v>
      </c>
      <c r="C236" s="453">
        <f>C224+C235</f>
        <v>108348463.68</v>
      </c>
      <c r="D236" s="453">
        <f>D224+D235</f>
        <v>109799052</v>
      </c>
      <c r="E236" s="453">
        <f>E224+E235</f>
        <v>0</v>
      </c>
      <c r="F236" s="453">
        <f>F224+F235</f>
        <v>218147515.68</v>
      </c>
      <c r="G236" s="454"/>
    </row>
    <row r="237" spans="1:8" ht="24.75" thickTop="1">
      <c r="A237" s="445" t="s">
        <v>40</v>
      </c>
      <c r="B237" s="446"/>
      <c r="C237" s="447"/>
      <c r="D237" s="437"/>
      <c r="E237" s="438"/>
      <c r="F237" s="439">
        <f>SUM(C237:E237)</f>
        <v>0</v>
      </c>
      <c r="G237" s="440"/>
      <c r="H237" s="403"/>
    </row>
    <row r="238" spans="1:8" ht="24">
      <c r="A238" s="444"/>
      <c r="B238" s="435" t="s">
        <v>118</v>
      </c>
      <c r="C238" s="436">
        <f>F224</f>
        <v>181705705.68</v>
      </c>
      <c r="D238" s="437"/>
      <c r="E238" s="438"/>
      <c r="F238" s="439"/>
      <c r="G238" s="440"/>
      <c r="H238" s="403"/>
    </row>
    <row r="239" spans="1:8" ht="24">
      <c r="A239" s="435"/>
      <c r="B239" s="435" t="s">
        <v>119</v>
      </c>
      <c r="C239" s="442">
        <f>C235</f>
        <v>36441810</v>
      </c>
      <c r="D239" s="437"/>
      <c r="E239" s="438"/>
      <c r="F239" s="439"/>
      <c r="G239" s="440"/>
      <c r="H239" s="403"/>
    </row>
    <row r="240" spans="1:8" ht="24.75" thickBot="1">
      <c r="A240" s="435"/>
      <c r="B240" s="435" t="s">
        <v>528</v>
      </c>
      <c r="C240" s="443">
        <f>SUM(C238:C239)</f>
        <v>218147515.68</v>
      </c>
      <c r="D240" s="437"/>
      <c r="E240" s="438"/>
      <c r="F240" s="439"/>
      <c r="G240" s="440"/>
      <c r="H240" s="403"/>
    </row>
    <row r="241" spans="1:8" ht="24.75" thickTop="1">
      <c r="A241" s="435"/>
      <c r="B241" s="441"/>
      <c r="C241" s="436"/>
      <c r="D241" s="437"/>
      <c r="E241" s="438"/>
      <c r="F241" s="439"/>
      <c r="G241" s="440"/>
      <c r="H241" s="403"/>
    </row>
    <row r="242" spans="1:8" ht="22.5">
      <c r="A242" s="429"/>
      <c r="B242" s="430"/>
      <c r="C242" s="431"/>
      <c r="D242" s="432"/>
      <c r="E242" s="433"/>
      <c r="F242" s="431"/>
      <c r="G242" s="434"/>
      <c r="H242" s="403"/>
    </row>
    <row r="243" spans="1:8" ht="22.5">
      <c r="A243" s="429"/>
      <c r="B243" s="430"/>
      <c r="C243" s="431"/>
      <c r="D243" s="432"/>
      <c r="E243" s="433"/>
      <c r="F243" s="431"/>
      <c r="G243" s="434"/>
      <c r="H243" s="403"/>
    </row>
    <row r="244" spans="1:8" ht="22.5">
      <c r="A244" s="429"/>
      <c r="B244" s="430"/>
      <c r="C244" s="431"/>
      <c r="D244" s="432"/>
      <c r="E244" s="433"/>
      <c r="F244" s="431"/>
      <c r="G244" s="434"/>
      <c r="H244" s="403"/>
    </row>
    <row r="245" spans="1:8" ht="22.5">
      <c r="A245" s="429"/>
      <c r="B245" s="430"/>
      <c r="C245" s="431"/>
      <c r="D245" s="432"/>
      <c r="E245" s="433"/>
      <c r="F245" s="431"/>
      <c r="G245" s="434"/>
      <c r="H245" s="403"/>
    </row>
    <row r="246" spans="1:8" ht="22.5">
      <c r="A246" s="429"/>
      <c r="B246" s="430"/>
      <c r="C246" s="431"/>
      <c r="D246" s="432"/>
      <c r="E246" s="433"/>
      <c r="F246" s="431"/>
      <c r="G246" s="434"/>
      <c r="H246" s="403"/>
    </row>
    <row r="247" spans="1:8" ht="22.5">
      <c r="A247" s="429"/>
      <c r="B247" s="430"/>
      <c r="C247" s="431"/>
      <c r="D247" s="432"/>
      <c r="E247" s="433"/>
      <c r="F247" s="431"/>
      <c r="G247" s="434"/>
      <c r="H247" s="403"/>
    </row>
    <row r="248" spans="1:8" ht="22.5">
      <c r="A248" s="429"/>
      <c r="B248" s="430"/>
      <c r="C248" s="431"/>
      <c r="D248" s="432"/>
      <c r="E248" s="433"/>
      <c r="F248" s="431"/>
      <c r="G248" s="434"/>
      <c r="H248" s="403"/>
    </row>
    <row r="249" spans="1:8" ht="22.5">
      <c r="A249" s="429"/>
      <c r="B249" s="430"/>
      <c r="C249" s="431"/>
      <c r="D249" s="432"/>
      <c r="E249" s="433"/>
      <c r="F249" s="431"/>
      <c r="G249" s="434"/>
      <c r="H249" s="403"/>
    </row>
    <row r="250" spans="1:8" ht="22.5">
      <c r="A250" s="429"/>
      <c r="B250" s="430"/>
      <c r="C250" s="431"/>
      <c r="D250" s="432"/>
      <c r="E250" s="433"/>
      <c r="F250" s="431"/>
      <c r="G250" s="434"/>
      <c r="H250" s="403"/>
    </row>
    <row r="251" spans="1:8" ht="22.5">
      <c r="A251" s="429"/>
      <c r="B251" s="430"/>
      <c r="C251" s="431"/>
      <c r="D251" s="432"/>
      <c r="E251" s="433"/>
      <c r="F251" s="431"/>
      <c r="G251" s="434"/>
      <c r="H251" s="403"/>
    </row>
    <row r="252" spans="1:8" ht="22.5">
      <c r="A252" s="429"/>
      <c r="B252" s="430"/>
      <c r="C252" s="431"/>
      <c r="D252" s="432"/>
      <c r="E252" s="433"/>
      <c r="F252" s="431"/>
      <c r="G252" s="434"/>
      <c r="H252" s="403"/>
    </row>
    <row r="253" spans="1:8" ht="22.5">
      <c r="A253" s="429"/>
      <c r="B253" s="430"/>
      <c r="C253" s="431"/>
      <c r="D253" s="432"/>
      <c r="E253" s="433"/>
      <c r="F253" s="431"/>
      <c r="G253" s="434"/>
      <c r="H253" s="403"/>
    </row>
    <row r="254" spans="1:8" ht="22.5">
      <c r="A254" s="429"/>
      <c r="B254" s="430"/>
      <c r="C254" s="431"/>
      <c r="D254" s="432"/>
      <c r="E254" s="433"/>
      <c r="F254" s="431"/>
      <c r="G254" s="434"/>
      <c r="H254" s="403"/>
    </row>
    <row r="255" spans="1:8" ht="22.5">
      <c r="A255" s="429"/>
      <c r="B255" s="430"/>
      <c r="C255" s="431"/>
      <c r="D255" s="432"/>
      <c r="E255" s="433"/>
      <c r="F255" s="431"/>
      <c r="G255" s="434"/>
      <c r="H255" s="403"/>
    </row>
    <row r="256" spans="1:8" ht="22.5">
      <c r="A256" s="429"/>
      <c r="B256" s="430"/>
      <c r="C256" s="431"/>
      <c r="D256" s="432"/>
      <c r="E256" s="433"/>
      <c r="F256" s="431"/>
      <c r="G256" s="434"/>
      <c r="H256" s="403"/>
    </row>
    <row r="257" spans="1:8" ht="22.5">
      <c r="A257" s="429"/>
      <c r="B257" s="430"/>
      <c r="C257" s="431"/>
      <c r="D257" s="432"/>
      <c r="E257" s="433"/>
      <c r="F257" s="431"/>
      <c r="G257" s="434"/>
      <c r="H257" s="403"/>
    </row>
    <row r="258" spans="1:8" ht="22.5">
      <c r="A258" s="429"/>
      <c r="B258" s="430"/>
      <c r="C258" s="431"/>
      <c r="D258" s="432"/>
      <c r="E258" s="433"/>
      <c r="F258" s="431"/>
      <c r="G258" s="434"/>
      <c r="H258" s="403"/>
    </row>
    <row r="259" spans="1:8" ht="22.5">
      <c r="A259" s="429"/>
      <c r="B259" s="430"/>
      <c r="C259" s="431"/>
      <c r="D259" s="432"/>
      <c r="E259" s="433"/>
      <c r="F259" s="431"/>
      <c r="G259" s="434"/>
      <c r="H259" s="403"/>
    </row>
    <row r="260" spans="1:8" ht="22.5">
      <c r="A260" s="429"/>
      <c r="B260" s="430"/>
      <c r="C260" s="431"/>
      <c r="D260" s="432"/>
      <c r="E260" s="433"/>
      <c r="F260" s="431"/>
      <c r="G260" s="434"/>
      <c r="H260" s="403"/>
    </row>
    <row r="261" spans="1:8" ht="22.5">
      <c r="A261" s="429"/>
      <c r="B261" s="430"/>
      <c r="C261" s="431"/>
      <c r="D261" s="432"/>
      <c r="E261" s="433"/>
      <c r="F261" s="431"/>
      <c r="G261" s="434"/>
      <c r="H261" s="403"/>
    </row>
    <row r="262" spans="1:8" ht="22.5">
      <c r="A262" s="429"/>
      <c r="B262" s="430"/>
      <c r="C262" s="431"/>
      <c r="D262" s="432"/>
      <c r="E262" s="433"/>
      <c r="F262" s="431"/>
      <c r="G262" s="434"/>
      <c r="H262" s="403"/>
    </row>
    <row r="263" spans="1:8" ht="22.5">
      <c r="A263" s="429"/>
      <c r="B263" s="430"/>
      <c r="C263" s="431"/>
      <c r="D263" s="432"/>
      <c r="E263" s="433"/>
      <c r="F263" s="431"/>
      <c r="G263" s="434"/>
      <c r="H263" s="403"/>
    </row>
    <row r="264" spans="1:8" ht="22.5">
      <c r="A264" s="429"/>
      <c r="B264" s="430"/>
      <c r="C264" s="431"/>
      <c r="D264" s="432"/>
      <c r="E264" s="433"/>
      <c r="F264" s="431"/>
      <c r="G264" s="434"/>
      <c r="H264" s="403"/>
    </row>
    <row r="265" spans="1:8" ht="22.5">
      <c r="A265" s="429"/>
      <c r="B265" s="430"/>
      <c r="C265" s="431"/>
      <c r="D265" s="432"/>
      <c r="E265" s="433"/>
      <c r="F265" s="431"/>
      <c r="G265" s="434"/>
      <c r="H265" s="403"/>
    </row>
    <row r="266" spans="1:8" ht="22.5">
      <c r="A266" s="429"/>
      <c r="B266" s="430"/>
      <c r="C266" s="431"/>
      <c r="D266" s="432"/>
      <c r="E266" s="433"/>
      <c r="F266" s="431"/>
      <c r="G266" s="434"/>
      <c r="H266" s="403"/>
    </row>
    <row r="267" spans="1:8" ht="22.5">
      <c r="A267" s="429"/>
      <c r="B267" s="430"/>
      <c r="C267" s="431"/>
      <c r="D267" s="432"/>
      <c r="E267" s="433"/>
      <c r="F267" s="431"/>
      <c r="G267" s="434"/>
      <c r="H267" s="403"/>
    </row>
    <row r="268" spans="1:8" ht="22.5">
      <c r="A268" s="429"/>
      <c r="B268" s="430"/>
      <c r="C268" s="431"/>
      <c r="D268" s="432"/>
      <c r="E268" s="433"/>
      <c r="F268" s="431"/>
      <c r="G268" s="434"/>
      <c r="H268" s="403"/>
    </row>
    <row r="269" spans="1:8" ht="22.5">
      <c r="A269" s="429"/>
      <c r="B269" s="430"/>
      <c r="C269" s="431"/>
      <c r="D269" s="432"/>
      <c r="E269" s="433"/>
      <c r="F269" s="431"/>
      <c r="G269" s="434"/>
      <c r="H269" s="403"/>
    </row>
    <row r="270" spans="1:8" ht="22.5">
      <c r="A270" s="429"/>
      <c r="B270" s="430"/>
      <c r="C270" s="431"/>
      <c r="D270" s="432"/>
      <c r="E270" s="433"/>
      <c r="F270" s="431"/>
      <c r="G270" s="434"/>
      <c r="H270" s="403"/>
    </row>
    <row r="271" spans="1:8" ht="22.5">
      <c r="A271" s="429"/>
      <c r="B271" s="430"/>
      <c r="C271" s="431"/>
      <c r="D271" s="432"/>
      <c r="E271" s="433"/>
      <c r="F271" s="431"/>
      <c r="G271" s="434"/>
      <c r="H271" s="403"/>
    </row>
    <row r="272" spans="1:8" ht="22.5">
      <c r="A272" s="429"/>
      <c r="B272" s="430"/>
      <c r="C272" s="431"/>
      <c r="D272" s="432"/>
      <c r="E272" s="433"/>
      <c r="F272" s="431"/>
      <c r="G272" s="434"/>
      <c r="H272" s="403"/>
    </row>
    <row r="273" spans="1:8" ht="22.5">
      <c r="A273" s="429"/>
      <c r="B273" s="430"/>
      <c r="C273" s="431"/>
      <c r="D273" s="432"/>
      <c r="E273" s="433"/>
      <c r="F273" s="431"/>
      <c r="G273" s="434"/>
      <c r="H273" s="403"/>
    </row>
    <row r="274" spans="1:8" ht="22.5">
      <c r="A274" s="429"/>
      <c r="B274" s="430"/>
      <c r="C274" s="431"/>
      <c r="D274" s="432"/>
      <c r="E274" s="433"/>
      <c r="F274" s="431"/>
      <c r="G274" s="434"/>
      <c r="H274" s="403"/>
    </row>
    <row r="275" spans="1:8" ht="22.5">
      <c r="A275" s="429"/>
      <c r="B275" s="430"/>
      <c r="C275" s="431"/>
      <c r="D275" s="432"/>
      <c r="E275" s="433"/>
      <c r="F275" s="431"/>
      <c r="G275" s="434"/>
      <c r="H275" s="403"/>
    </row>
    <row r="276" spans="1:8" ht="22.5">
      <c r="A276" s="429"/>
      <c r="B276" s="430"/>
      <c r="C276" s="431"/>
      <c r="D276" s="432"/>
      <c r="E276" s="433"/>
      <c r="F276" s="431"/>
      <c r="G276" s="434"/>
      <c r="H276" s="403"/>
    </row>
    <row r="277" spans="1:8" ht="22.5">
      <c r="A277" s="429"/>
      <c r="B277" s="430"/>
      <c r="C277" s="431"/>
      <c r="D277" s="432"/>
      <c r="E277" s="433"/>
      <c r="F277" s="431"/>
      <c r="G277" s="434"/>
      <c r="H277" s="403"/>
    </row>
    <row r="278" spans="1:8" ht="22.5">
      <c r="A278" s="429"/>
      <c r="B278" s="430"/>
      <c r="C278" s="431"/>
      <c r="D278" s="432"/>
      <c r="E278" s="433"/>
      <c r="F278" s="431"/>
      <c r="G278" s="434"/>
      <c r="H278" s="403"/>
    </row>
    <row r="279" spans="1:8" ht="22.5">
      <c r="A279" s="429"/>
      <c r="B279" s="430"/>
      <c r="C279" s="431"/>
      <c r="D279" s="432"/>
      <c r="E279" s="433"/>
      <c r="F279" s="431"/>
      <c r="G279" s="434"/>
      <c r="H279" s="403"/>
    </row>
    <row r="280" spans="1:8" ht="22.5">
      <c r="A280" s="429"/>
      <c r="B280" s="430"/>
      <c r="C280" s="431"/>
      <c r="D280" s="432"/>
      <c r="E280" s="433"/>
      <c r="F280" s="431"/>
      <c r="G280" s="434"/>
      <c r="H280" s="403"/>
    </row>
    <row r="281" spans="1:8" ht="22.5">
      <c r="A281" s="429"/>
      <c r="B281" s="430"/>
      <c r="C281" s="431"/>
      <c r="D281" s="432"/>
      <c r="E281" s="433"/>
      <c r="F281" s="431"/>
      <c r="G281" s="434"/>
      <c r="H281" s="403"/>
    </row>
    <row r="282" spans="1:7" ht="22.5">
      <c r="A282" s="405"/>
      <c r="B282" s="424"/>
      <c r="C282" s="425"/>
      <c r="D282" s="426"/>
      <c r="E282" s="427"/>
      <c r="F282" s="425"/>
      <c r="G282" s="428"/>
    </row>
  </sheetData>
  <sheetProtection/>
  <mergeCells count="9">
    <mergeCell ref="A1:G1"/>
    <mergeCell ref="A2:G2"/>
    <mergeCell ref="A3:G3"/>
    <mergeCell ref="A4:A5"/>
    <mergeCell ref="B4:B5"/>
    <mergeCell ref="C4:D4"/>
    <mergeCell ref="E4:E5"/>
    <mergeCell ref="F4:F5"/>
    <mergeCell ref="G4:G5"/>
  </mergeCells>
  <printOptions/>
  <pageMargins left="0.5" right="0" top="0.748031496062992" bottom="0.47244094488189" header="0.511811023622047" footer="0.511811023622047"/>
  <pageSetup horizontalDpi="180" verticalDpi="180" orientation="landscape" paperSize="9" r:id="rId1"/>
  <headerFooter alignWithMargins="0">
    <oddHeader>&amp;Cหน้าที่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F38"/>
  <sheetViews>
    <sheetView zoomScale="75" zoomScaleNormal="75" zoomScaleSheetLayoutView="75" zoomScalePageLayoutView="0" workbookViewId="0" topLeftCell="A1">
      <selection activeCell="E19" sqref="E19"/>
    </sheetView>
  </sheetViews>
  <sheetFormatPr defaultColWidth="9.140625" defaultRowHeight="21.75"/>
  <cols>
    <col min="1" max="1" width="10.57421875" style="21" customWidth="1"/>
    <col min="2" max="2" width="69.00390625" style="24" customWidth="1"/>
    <col min="3" max="3" width="15.421875" style="134" customWidth="1"/>
    <col min="4" max="4" width="10.28125" style="141" customWidth="1"/>
    <col min="5" max="5" width="13.00390625" style="22" customWidth="1"/>
    <col min="6" max="6" width="8.28125" style="23" customWidth="1"/>
    <col min="7" max="16384" width="9.140625" style="23" customWidth="1"/>
  </cols>
  <sheetData>
    <row r="1" spans="1:4" ht="24">
      <c r="A1" s="716" t="s">
        <v>65</v>
      </c>
      <c r="B1" s="716"/>
      <c r="C1" s="716"/>
      <c r="D1" s="716"/>
    </row>
    <row r="2" spans="1:4" ht="24">
      <c r="A2" s="716" t="s">
        <v>3</v>
      </c>
      <c r="B2" s="716"/>
      <c r="C2" s="716"/>
      <c r="D2" s="716"/>
    </row>
    <row r="3" spans="1:4" ht="24">
      <c r="A3" s="717" t="s">
        <v>300</v>
      </c>
      <c r="B3" s="717"/>
      <c r="C3" s="717"/>
      <c r="D3" s="717"/>
    </row>
    <row r="4" spans="1:4" ht="24">
      <c r="A4" s="121"/>
      <c r="B4" s="122"/>
      <c r="C4" s="123"/>
      <c r="D4" s="124"/>
    </row>
    <row r="5" spans="1:4" ht="24" customHeight="1">
      <c r="A5" s="718" t="s">
        <v>4</v>
      </c>
      <c r="B5" s="719" t="s">
        <v>111</v>
      </c>
      <c r="C5" s="720" t="s">
        <v>5</v>
      </c>
      <c r="D5" s="720" t="s">
        <v>40</v>
      </c>
    </row>
    <row r="6" spans="1:4" ht="24" customHeight="1">
      <c r="A6" s="718"/>
      <c r="B6" s="719"/>
      <c r="C6" s="721"/>
      <c r="D6" s="721"/>
    </row>
    <row r="7" spans="1:4" ht="24">
      <c r="A7" s="109"/>
      <c r="B7" s="125"/>
      <c r="C7" s="126"/>
      <c r="D7" s="127"/>
    </row>
    <row r="8" spans="1:6" s="22" customFormat="1" ht="27.75">
      <c r="A8" s="110"/>
      <c r="B8" s="128" t="s">
        <v>54</v>
      </c>
      <c r="C8" s="111"/>
      <c r="D8" s="129"/>
      <c r="F8" s="23"/>
    </row>
    <row r="9" spans="1:6" s="22" customFormat="1" ht="24">
      <c r="A9" s="110">
        <v>4142</v>
      </c>
      <c r="B9" s="130" t="s">
        <v>298</v>
      </c>
      <c r="C9" s="111">
        <v>5500000</v>
      </c>
      <c r="D9" s="129"/>
      <c r="F9" s="23"/>
    </row>
    <row r="10" spans="1:6" s="22" customFormat="1" ht="24">
      <c r="A10" s="110"/>
      <c r="B10" s="461" t="s">
        <v>299</v>
      </c>
      <c r="C10" s="111"/>
      <c r="D10" s="129"/>
      <c r="F10" s="23"/>
    </row>
    <row r="11" spans="1:6" s="22" customFormat="1" ht="24">
      <c r="A11" s="110"/>
      <c r="B11" s="131"/>
      <c r="C11" s="111"/>
      <c r="D11" s="129"/>
      <c r="F11" s="23"/>
    </row>
    <row r="12" spans="1:6" s="22" customFormat="1" ht="24">
      <c r="A12" s="113"/>
      <c r="B12" s="132"/>
      <c r="C12" s="118"/>
      <c r="D12" s="133"/>
      <c r="F12" s="23"/>
    </row>
    <row r="13" spans="1:4" ht="24">
      <c r="A13" s="108"/>
      <c r="B13" s="142" t="s">
        <v>116</v>
      </c>
      <c r="C13" s="116">
        <f>SUM(C9:C12)</f>
        <v>5500000</v>
      </c>
      <c r="D13" s="135"/>
    </row>
    <row r="14" spans="1:4" ht="24">
      <c r="A14" s="136"/>
      <c r="B14" s="137"/>
      <c r="C14" s="138"/>
      <c r="D14" s="139"/>
    </row>
    <row r="15" spans="1:4" ht="24">
      <c r="A15" s="117"/>
      <c r="B15" s="114"/>
      <c r="C15" s="115"/>
      <c r="D15" s="202"/>
    </row>
    <row r="16" spans="1:4" ht="24">
      <c r="A16" s="140" t="s">
        <v>536</v>
      </c>
      <c r="B16" s="140"/>
      <c r="C16" s="69"/>
      <c r="D16" s="140"/>
    </row>
    <row r="17" spans="1:4" ht="24">
      <c r="A17" s="106"/>
      <c r="B17" s="106"/>
      <c r="C17" s="112"/>
      <c r="D17" s="140"/>
    </row>
    <row r="18" spans="1:4" ht="24">
      <c r="A18" s="106"/>
      <c r="B18" s="107"/>
      <c r="C18" s="69"/>
      <c r="D18" s="140"/>
    </row>
    <row r="19" spans="1:4" ht="24">
      <c r="A19" s="106"/>
      <c r="B19" s="107"/>
      <c r="C19" s="69"/>
      <c r="D19" s="140"/>
    </row>
    <row r="20" spans="1:6" s="22" customFormat="1" ht="24">
      <c r="A20" s="106"/>
      <c r="B20" s="107"/>
      <c r="C20" s="69"/>
      <c r="D20" s="140"/>
      <c r="F20" s="23"/>
    </row>
    <row r="21" spans="1:6" s="22" customFormat="1" ht="24">
      <c r="A21" s="106"/>
      <c r="B21" s="107"/>
      <c r="C21" s="69"/>
      <c r="D21" s="140"/>
      <c r="F21" s="23"/>
    </row>
    <row r="22" spans="1:6" s="22" customFormat="1" ht="24">
      <c r="A22" s="106"/>
      <c r="B22" s="107"/>
      <c r="C22" s="69"/>
      <c r="D22" s="140"/>
      <c r="F22" s="23"/>
    </row>
    <row r="23" spans="1:6" s="22" customFormat="1" ht="24">
      <c r="A23" s="106"/>
      <c r="B23" s="107"/>
      <c r="C23" s="69"/>
      <c r="D23" s="140"/>
      <c r="F23" s="23"/>
    </row>
    <row r="24" spans="1:6" s="22" customFormat="1" ht="24">
      <c r="A24" s="106"/>
      <c r="B24" s="107"/>
      <c r="C24" s="69"/>
      <c r="D24" s="140"/>
      <c r="F24" s="23"/>
    </row>
    <row r="25" spans="1:6" s="22" customFormat="1" ht="24">
      <c r="A25" s="106"/>
      <c r="B25" s="107"/>
      <c r="C25" s="69"/>
      <c r="D25" s="140"/>
      <c r="F25" s="23"/>
    </row>
    <row r="26" spans="1:6" s="22" customFormat="1" ht="24">
      <c r="A26" s="106"/>
      <c r="B26" s="107"/>
      <c r="C26" s="69"/>
      <c r="D26" s="140"/>
      <c r="F26" s="23"/>
    </row>
    <row r="27" spans="1:6" s="22" customFormat="1" ht="24">
      <c r="A27" s="106"/>
      <c r="B27" s="107"/>
      <c r="C27" s="69"/>
      <c r="D27" s="140"/>
      <c r="F27" s="23"/>
    </row>
    <row r="28" spans="1:6" s="22" customFormat="1" ht="24">
      <c r="A28" s="106"/>
      <c r="B28" s="107"/>
      <c r="C28" s="69"/>
      <c r="D28" s="140"/>
      <c r="F28" s="23"/>
    </row>
    <row r="29" spans="1:6" s="22" customFormat="1" ht="24">
      <c r="A29" s="106"/>
      <c r="B29" s="107"/>
      <c r="C29" s="69"/>
      <c r="D29" s="140"/>
      <c r="F29" s="23"/>
    </row>
    <row r="30" spans="1:6" s="22" customFormat="1" ht="24">
      <c r="A30" s="106"/>
      <c r="B30" s="107"/>
      <c r="C30" s="69"/>
      <c r="D30" s="140"/>
      <c r="F30" s="23"/>
    </row>
    <row r="31" spans="1:6" s="22" customFormat="1" ht="24">
      <c r="A31" s="106"/>
      <c r="B31" s="107"/>
      <c r="C31" s="69"/>
      <c r="D31" s="140"/>
      <c r="F31" s="23"/>
    </row>
    <row r="32" spans="1:6" s="22" customFormat="1" ht="24">
      <c r="A32" s="106"/>
      <c r="B32" s="107"/>
      <c r="C32" s="69"/>
      <c r="D32" s="140"/>
      <c r="F32" s="23"/>
    </row>
    <row r="33" spans="1:6" s="22" customFormat="1" ht="24">
      <c r="A33" s="106"/>
      <c r="B33" s="107"/>
      <c r="C33" s="69"/>
      <c r="D33" s="140"/>
      <c r="F33" s="23"/>
    </row>
    <row r="34" spans="1:6" s="22" customFormat="1" ht="24">
      <c r="A34" s="106"/>
      <c r="B34" s="107"/>
      <c r="C34" s="69"/>
      <c r="D34" s="140"/>
      <c r="F34" s="23"/>
    </row>
    <row r="35" spans="1:6" s="22" customFormat="1" ht="24">
      <c r="A35" s="106"/>
      <c r="B35" s="107"/>
      <c r="C35" s="69"/>
      <c r="D35" s="140"/>
      <c r="F35" s="23"/>
    </row>
    <row r="36" spans="1:6" s="22" customFormat="1" ht="24">
      <c r="A36" s="106"/>
      <c r="B36" s="107"/>
      <c r="C36" s="69"/>
      <c r="D36" s="140"/>
      <c r="F36" s="23"/>
    </row>
    <row r="37" spans="1:6" s="22" customFormat="1" ht="24">
      <c r="A37" s="106"/>
      <c r="B37" s="107"/>
      <c r="C37" s="69"/>
      <c r="D37" s="140"/>
      <c r="F37" s="23"/>
    </row>
    <row r="38" spans="1:6" s="22" customFormat="1" ht="24">
      <c r="A38" s="106"/>
      <c r="B38" s="107"/>
      <c r="C38" s="69"/>
      <c r="D38" s="140"/>
      <c r="F38" s="23"/>
    </row>
  </sheetData>
  <sheetProtection/>
  <mergeCells count="7">
    <mergeCell ref="A1:D1"/>
    <mergeCell ref="A2:D2"/>
    <mergeCell ref="A3:D3"/>
    <mergeCell ref="A5:A6"/>
    <mergeCell ref="B5:B6"/>
    <mergeCell ref="D5:D6"/>
    <mergeCell ref="C5:C6"/>
  </mergeCells>
  <printOptions/>
  <pageMargins left="0" right="0" top="0.748031496062992" bottom="0.47244094488189" header="0.511811023622047" footer="0.511811023622047"/>
  <pageSetup horizontalDpi="180" verticalDpi="180" orientation="portrait" paperSize="9" r:id="rId1"/>
  <headerFooter alignWithMargins="0">
    <oddHeader>&amp;Rหมายเหตุ 4.1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K282"/>
  <sheetViews>
    <sheetView zoomScalePageLayoutView="0" workbookViewId="0" topLeftCell="A1">
      <selection activeCell="C127" sqref="C127"/>
    </sheetView>
  </sheetViews>
  <sheetFormatPr defaultColWidth="9.140625" defaultRowHeight="21.75"/>
  <cols>
    <col min="1" max="1" width="6.140625" style="661" customWidth="1"/>
    <col min="2" max="2" width="55.00390625" style="633" customWidth="1"/>
    <col min="3" max="3" width="16.421875" style="662" customWidth="1"/>
    <col min="4" max="4" width="15.8515625" style="484" customWidth="1"/>
    <col min="5" max="5" width="16.00390625" style="663" customWidth="1"/>
    <col min="6" max="6" width="17.28125" style="662" customWidth="1"/>
    <col min="7" max="7" width="14.57421875" style="664" customWidth="1"/>
    <col min="8" max="8" width="31.28125" style="484" customWidth="1"/>
    <col min="9" max="9" width="8.28125" style="485" customWidth="1"/>
    <col min="10" max="16384" width="9.140625" style="485" customWidth="1"/>
  </cols>
  <sheetData>
    <row r="1" spans="1:7" ht="27.75">
      <c r="A1" s="722" t="s">
        <v>65</v>
      </c>
      <c r="B1" s="722"/>
      <c r="C1" s="722"/>
      <c r="D1" s="722"/>
      <c r="E1" s="722"/>
      <c r="F1" s="722"/>
      <c r="G1" s="722"/>
    </row>
    <row r="2" spans="1:7" ht="27.75">
      <c r="A2" s="722" t="s">
        <v>30</v>
      </c>
      <c r="B2" s="722"/>
      <c r="C2" s="722"/>
      <c r="D2" s="722"/>
      <c r="E2" s="722"/>
      <c r="F2" s="722"/>
      <c r="G2" s="722"/>
    </row>
    <row r="3" spans="1:7" ht="27.75">
      <c r="A3" s="723" t="s">
        <v>763</v>
      </c>
      <c r="B3" s="723"/>
      <c r="C3" s="723"/>
      <c r="D3" s="723"/>
      <c r="E3" s="723"/>
      <c r="F3" s="723"/>
      <c r="G3" s="723"/>
    </row>
    <row r="4" spans="1:8" s="489" customFormat="1" ht="24">
      <c r="A4" s="724" t="s">
        <v>110</v>
      </c>
      <c r="B4" s="725" t="s">
        <v>111</v>
      </c>
      <c r="C4" s="726" t="s">
        <v>37</v>
      </c>
      <c r="D4" s="726"/>
      <c r="E4" s="727" t="s">
        <v>39</v>
      </c>
      <c r="F4" s="729" t="s">
        <v>112</v>
      </c>
      <c r="G4" s="730" t="s">
        <v>40</v>
      </c>
      <c r="H4" s="488"/>
    </row>
    <row r="5" spans="1:8" s="489" customFormat="1" ht="24">
      <c r="A5" s="724"/>
      <c r="B5" s="725"/>
      <c r="C5" s="490" t="s">
        <v>38</v>
      </c>
      <c r="D5" s="491" t="s">
        <v>113</v>
      </c>
      <c r="E5" s="728"/>
      <c r="F5" s="729"/>
      <c r="G5" s="731"/>
      <c r="H5" s="488"/>
    </row>
    <row r="6" spans="1:8" s="489" customFormat="1" ht="24">
      <c r="A6" s="492"/>
      <c r="B6" s="493"/>
      <c r="C6" s="494"/>
      <c r="D6" s="495"/>
      <c r="E6" s="496"/>
      <c r="F6" s="497"/>
      <c r="G6" s="498"/>
      <c r="H6" s="488"/>
    </row>
    <row r="7" spans="1:7" ht="24">
      <c r="A7" s="499"/>
      <c r="B7" s="500" t="s">
        <v>52</v>
      </c>
      <c r="C7" s="501"/>
      <c r="D7" s="502"/>
      <c r="E7" s="503"/>
      <c r="F7" s="504"/>
      <c r="G7" s="505"/>
    </row>
    <row r="8" spans="1:7" ht="24">
      <c r="A8" s="499">
        <v>1</v>
      </c>
      <c r="B8" s="506" t="s">
        <v>609</v>
      </c>
      <c r="C8" s="501">
        <v>116580</v>
      </c>
      <c r="D8" s="502"/>
      <c r="E8" s="503">
        <v>116580</v>
      </c>
      <c r="F8" s="504">
        <f>C8-E8</f>
        <v>0</v>
      </c>
      <c r="G8" s="505"/>
    </row>
    <row r="9" spans="1:7" ht="24">
      <c r="A9" s="499"/>
      <c r="B9" s="506" t="s">
        <v>610</v>
      </c>
      <c r="C9" s="501"/>
      <c r="D9" s="502"/>
      <c r="E9" s="503"/>
      <c r="F9" s="504"/>
      <c r="G9" s="505"/>
    </row>
    <row r="10" spans="1:7" ht="24">
      <c r="A10" s="499">
        <v>2</v>
      </c>
      <c r="B10" s="506" t="s">
        <v>611</v>
      </c>
      <c r="C10" s="501">
        <v>77220</v>
      </c>
      <c r="D10" s="502"/>
      <c r="E10" s="503">
        <v>77220</v>
      </c>
      <c r="F10" s="504">
        <f>C10-E10</f>
        <v>0</v>
      </c>
      <c r="G10" s="505"/>
    </row>
    <row r="11" spans="1:7" ht="24">
      <c r="A11" s="499"/>
      <c r="B11" s="506" t="s">
        <v>612</v>
      </c>
      <c r="C11" s="501"/>
      <c r="D11" s="502"/>
      <c r="E11" s="503"/>
      <c r="F11" s="504"/>
      <c r="G11" s="505"/>
    </row>
    <row r="12" spans="1:7" ht="24">
      <c r="A12" s="499"/>
      <c r="B12" s="668" t="s">
        <v>613</v>
      </c>
      <c r="C12" s="508">
        <f>SUM(C8:C10)</f>
        <v>193800</v>
      </c>
      <c r="D12" s="509"/>
      <c r="E12" s="510">
        <v>193800</v>
      </c>
      <c r="F12" s="487">
        <f>C12-E12</f>
        <v>0</v>
      </c>
      <c r="G12" s="511"/>
    </row>
    <row r="13" spans="1:7" ht="24">
      <c r="A13" s="499"/>
      <c r="B13" s="500" t="s">
        <v>54</v>
      </c>
      <c r="C13" s="512"/>
      <c r="D13" s="513"/>
      <c r="E13" s="514"/>
      <c r="F13" s="515"/>
      <c r="G13" s="516"/>
    </row>
    <row r="14" spans="1:7" ht="24">
      <c r="A14" s="499">
        <v>1</v>
      </c>
      <c r="B14" s="517" t="s">
        <v>807</v>
      </c>
      <c r="C14" s="501">
        <v>4772685</v>
      </c>
      <c r="D14" s="502"/>
      <c r="E14" s="503">
        <v>4772685</v>
      </c>
      <c r="F14" s="518">
        <f>C14-E14</f>
        <v>0</v>
      </c>
      <c r="G14" s="505"/>
    </row>
    <row r="15" spans="1:7" ht="24">
      <c r="A15" s="499">
        <v>2</v>
      </c>
      <c r="B15" s="520" t="s">
        <v>808</v>
      </c>
      <c r="C15" s="501">
        <v>913715</v>
      </c>
      <c r="D15" s="502"/>
      <c r="E15" s="503">
        <v>913715</v>
      </c>
      <c r="F15" s="504">
        <f>C15-E15</f>
        <v>0</v>
      </c>
      <c r="G15" s="505"/>
    </row>
    <row r="16" spans="1:7" ht="24">
      <c r="A16" s="499">
        <v>3</v>
      </c>
      <c r="B16" s="520" t="s">
        <v>809</v>
      </c>
      <c r="C16" s="501">
        <v>3085505</v>
      </c>
      <c r="D16" s="502"/>
      <c r="E16" s="503">
        <v>3085505</v>
      </c>
      <c r="F16" s="504">
        <f>C16-E16</f>
        <v>0</v>
      </c>
      <c r="G16" s="505"/>
    </row>
    <row r="17" spans="1:7" ht="24">
      <c r="A17" s="499">
        <v>4</v>
      </c>
      <c r="B17" s="520" t="s">
        <v>810</v>
      </c>
      <c r="C17" s="501">
        <v>596964.52</v>
      </c>
      <c r="D17" s="502"/>
      <c r="E17" s="503">
        <v>596964.52</v>
      </c>
      <c r="F17" s="504">
        <f>C17-E17</f>
        <v>0</v>
      </c>
      <c r="G17" s="505"/>
    </row>
    <row r="18" spans="1:7" ht="24">
      <c r="A18" s="521"/>
      <c r="B18" s="677" t="s">
        <v>307</v>
      </c>
      <c r="C18" s="678">
        <f>SUM(C14:C17)</f>
        <v>9368869.52</v>
      </c>
      <c r="D18" s="679"/>
      <c r="E18" s="680">
        <f>SUM(E14:E17)</f>
        <v>9368869.52</v>
      </c>
      <c r="F18" s="681">
        <f>C18-E18</f>
        <v>0</v>
      </c>
      <c r="G18" s="682"/>
    </row>
    <row r="19" spans="1:7" ht="24">
      <c r="A19" s="499"/>
      <c r="B19" s="500" t="s">
        <v>55</v>
      </c>
      <c r="C19" s="501"/>
      <c r="D19" s="529"/>
      <c r="E19" s="503"/>
      <c r="F19" s="504"/>
      <c r="G19" s="505"/>
    </row>
    <row r="20" spans="1:7" ht="24">
      <c r="A20" s="499">
        <v>1</v>
      </c>
      <c r="B20" s="517" t="s">
        <v>614</v>
      </c>
      <c r="C20" s="501">
        <v>35000</v>
      </c>
      <c r="D20" s="529"/>
      <c r="E20" s="503">
        <v>35000</v>
      </c>
      <c r="F20" s="504">
        <f>C20-E20</f>
        <v>0</v>
      </c>
      <c r="G20" s="505"/>
    </row>
    <row r="21" spans="1:7" ht="24">
      <c r="A21" s="499"/>
      <c r="B21" s="530" t="s">
        <v>616</v>
      </c>
      <c r="C21" s="501"/>
      <c r="D21" s="529"/>
      <c r="E21" s="503"/>
      <c r="F21" s="504"/>
      <c r="G21" s="505"/>
    </row>
    <row r="22" spans="1:7" ht="24">
      <c r="A22" s="525"/>
      <c r="B22" s="676" t="s">
        <v>617</v>
      </c>
      <c r="C22" s="537"/>
      <c r="D22" s="538"/>
      <c r="E22" s="539"/>
      <c r="F22" s="540"/>
      <c r="G22" s="541"/>
    </row>
    <row r="23" spans="1:7" ht="24">
      <c r="A23" s="527">
        <v>2</v>
      </c>
      <c r="B23" s="675" t="s">
        <v>618</v>
      </c>
      <c r="C23" s="512">
        <v>72500</v>
      </c>
      <c r="D23" s="528"/>
      <c r="E23" s="514">
        <v>72500</v>
      </c>
      <c r="F23" s="519">
        <f>C23-E23</f>
        <v>0</v>
      </c>
      <c r="G23" s="516"/>
    </row>
    <row r="24" spans="1:7" ht="24">
      <c r="A24" s="499"/>
      <c r="B24" s="531" t="s">
        <v>619</v>
      </c>
      <c r="C24" s="501"/>
      <c r="D24" s="529"/>
      <c r="E24" s="503"/>
      <c r="F24" s="504"/>
      <c r="G24" s="505"/>
    </row>
    <row r="25" spans="1:7" ht="24">
      <c r="A25" s="499">
        <v>3</v>
      </c>
      <c r="B25" s="532" t="s">
        <v>815</v>
      </c>
      <c r="C25" s="501">
        <v>14000</v>
      </c>
      <c r="D25" s="529"/>
      <c r="E25" s="503">
        <v>14000</v>
      </c>
      <c r="F25" s="504">
        <f>C25-E25</f>
        <v>0</v>
      </c>
      <c r="G25" s="505"/>
    </row>
    <row r="26" spans="1:7" ht="24">
      <c r="A26" s="499">
        <v>4</v>
      </c>
      <c r="B26" s="533" t="s">
        <v>811</v>
      </c>
      <c r="C26" s="503">
        <v>38000</v>
      </c>
      <c r="D26" s="529"/>
      <c r="E26" s="503">
        <v>38000</v>
      </c>
      <c r="F26" s="504">
        <f>C26-E26</f>
        <v>0</v>
      </c>
      <c r="G26" s="505"/>
    </row>
    <row r="27" spans="1:7" ht="24">
      <c r="A27" s="499">
        <v>5</v>
      </c>
      <c r="B27" s="534" t="s">
        <v>621</v>
      </c>
      <c r="C27" s="501">
        <v>34720</v>
      </c>
      <c r="D27" s="529"/>
      <c r="E27" s="503">
        <v>34720</v>
      </c>
      <c r="F27" s="504">
        <f>C27-E27</f>
        <v>0</v>
      </c>
      <c r="G27" s="505"/>
    </row>
    <row r="28" spans="1:7" ht="24">
      <c r="A28" s="499"/>
      <c r="B28" s="534" t="s">
        <v>622</v>
      </c>
      <c r="C28" s="501"/>
      <c r="D28" s="529"/>
      <c r="E28" s="503"/>
      <c r="F28" s="504"/>
      <c r="G28" s="505"/>
    </row>
    <row r="29" spans="1:7" ht="24">
      <c r="A29" s="499">
        <v>6</v>
      </c>
      <c r="B29" s="533" t="s">
        <v>623</v>
      </c>
      <c r="C29" s="501">
        <v>10535</v>
      </c>
      <c r="D29" s="529"/>
      <c r="E29" s="503">
        <v>10535</v>
      </c>
      <c r="F29" s="504">
        <f aca="true" t="shared" si="0" ref="F29:F47">C29-E29</f>
        <v>0</v>
      </c>
      <c r="G29" s="505"/>
    </row>
    <row r="30" spans="1:7" ht="24">
      <c r="A30" s="499">
        <v>7</v>
      </c>
      <c r="B30" s="534" t="s">
        <v>624</v>
      </c>
      <c r="C30" s="501">
        <v>11970</v>
      </c>
      <c r="D30" s="529"/>
      <c r="E30" s="503">
        <v>11970</v>
      </c>
      <c r="F30" s="504">
        <f t="shared" si="0"/>
        <v>0</v>
      </c>
      <c r="G30" s="505"/>
    </row>
    <row r="31" spans="1:7" ht="24">
      <c r="A31" s="527">
        <v>8</v>
      </c>
      <c r="B31" s="550" t="s">
        <v>765</v>
      </c>
      <c r="C31" s="512">
        <v>4620</v>
      </c>
      <c r="D31" s="528"/>
      <c r="E31" s="514">
        <v>4620</v>
      </c>
      <c r="F31" s="519">
        <f t="shared" si="0"/>
        <v>0</v>
      </c>
      <c r="G31" s="516"/>
    </row>
    <row r="32" spans="1:7" ht="24">
      <c r="A32" s="499">
        <v>9</v>
      </c>
      <c r="B32" s="542" t="s">
        <v>766</v>
      </c>
      <c r="C32" s="501">
        <v>108380</v>
      </c>
      <c r="D32" s="529"/>
      <c r="E32" s="503">
        <v>108380</v>
      </c>
      <c r="F32" s="543">
        <f t="shared" si="0"/>
        <v>0</v>
      </c>
      <c r="G32" s="505"/>
    </row>
    <row r="33" spans="1:7" ht="24">
      <c r="A33" s="499">
        <v>10</v>
      </c>
      <c r="B33" s="533" t="s">
        <v>767</v>
      </c>
      <c r="C33" s="501">
        <v>5145</v>
      </c>
      <c r="D33" s="529"/>
      <c r="E33" s="503">
        <v>5145</v>
      </c>
      <c r="F33" s="543">
        <f t="shared" si="0"/>
        <v>0</v>
      </c>
      <c r="G33" s="505"/>
    </row>
    <row r="34" spans="1:7" ht="24">
      <c r="A34" s="499">
        <v>11</v>
      </c>
      <c r="B34" s="544" t="s">
        <v>768</v>
      </c>
      <c r="C34" s="501">
        <v>5145</v>
      </c>
      <c r="D34" s="545"/>
      <c r="E34" s="503">
        <v>5145</v>
      </c>
      <c r="F34" s="543">
        <f t="shared" si="0"/>
        <v>0</v>
      </c>
      <c r="G34" s="505"/>
    </row>
    <row r="35" spans="1:7" ht="24">
      <c r="A35" s="499">
        <v>12</v>
      </c>
      <c r="B35" s="544" t="s">
        <v>769</v>
      </c>
      <c r="C35" s="501">
        <v>29020</v>
      </c>
      <c r="D35" s="545"/>
      <c r="E35" s="503">
        <v>29020</v>
      </c>
      <c r="F35" s="543">
        <f t="shared" si="0"/>
        <v>0</v>
      </c>
      <c r="G35" s="505"/>
    </row>
    <row r="36" spans="1:7" ht="24">
      <c r="A36" s="499">
        <v>13</v>
      </c>
      <c r="B36" s="544" t="s">
        <v>770</v>
      </c>
      <c r="C36" s="501">
        <v>4200</v>
      </c>
      <c r="D36" s="529"/>
      <c r="E36" s="503">
        <v>4200</v>
      </c>
      <c r="F36" s="543">
        <f t="shared" si="0"/>
        <v>0</v>
      </c>
      <c r="G36" s="505"/>
    </row>
    <row r="37" spans="1:7" ht="24">
      <c r="A37" s="499">
        <v>14</v>
      </c>
      <c r="B37" s="544" t="s">
        <v>771</v>
      </c>
      <c r="C37" s="501">
        <v>25890</v>
      </c>
      <c r="D37" s="529"/>
      <c r="E37" s="503">
        <v>25890</v>
      </c>
      <c r="F37" s="504">
        <f t="shared" si="0"/>
        <v>0</v>
      </c>
      <c r="G37" s="505"/>
    </row>
    <row r="38" spans="1:7" ht="24">
      <c r="A38" s="499">
        <v>15</v>
      </c>
      <c r="B38" s="542" t="s">
        <v>772</v>
      </c>
      <c r="C38" s="501">
        <v>23200</v>
      </c>
      <c r="D38" s="546"/>
      <c r="E38" s="547">
        <v>23200</v>
      </c>
      <c r="F38" s="504">
        <f t="shared" si="0"/>
        <v>0</v>
      </c>
      <c r="G38" s="505"/>
    </row>
    <row r="39" spans="1:7" ht="24">
      <c r="A39" s="499">
        <v>16</v>
      </c>
      <c r="B39" s="542" t="s">
        <v>773</v>
      </c>
      <c r="C39" s="501">
        <v>20790</v>
      </c>
      <c r="D39" s="535"/>
      <c r="E39" s="547">
        <v>20790</v>
      </c>
      <c r="F39" s="504">
        <f t="shared" si="0"/>
        <v>0</v>
      </c>
      <c r="G39" s="505"/>
    </row>
    <row r="40" spans="1:7" ht="24">
      <c r="A40" s="527">
        <v>17</v>
      </c>
      <c r="B40" s="550" t="s">
        <v>770</v>
      </c>
      <c r="C40" s="512">
        <v>9800</v>
      </c>
      <c r="D40" s="551"/>
      <c r="E40" s="552">
        <v>9800</v>
      </c>
      <c r="F40" s="519">
        <f t="shared" si="0"/>
        <v>0</v>
      </c>
      <c r="G40" s="516"/>
    </row>
    <row r="41" spans="1:7" ht="24">
      <c r="A41" s="499">
        <v>18</v>
      </c>
      <c r="B41" s="534" t="s">
        <v>774</v>
      </c>
      <c r="C41" s="501">
        <v>25200</v>
      </c>
      <c r="D41" s="535"/>
      <c r="E41" s="547">
        <v>25200</v>
      </c>
      <c r="F41" s="504">
        <f t="shared" si="0"/>
        <v>0</v>
      </c>
      <c r="G41" s="505"/>
    </row>
    <row r="42" spans="1:7" ht="24">
      <c r="A42" s="525">
        <v>19</v>
      </c>
      <c r="B42" s="559" t="s">
        <v>625</v>
      </c>
      <c r="C42" s="537">
        <v>600</v>
      </c>
      <c r="D42" s="667"/>
      <c r="E42" s="548">
        <v>600</v>
      </c>
      <c r="F42" s="560">
        <f t="shared" si="0"/>
        <v>0</v>
      </c>
      <c r="G42" s="549"/>
    </row>
    <row r="43" spans="1:7" ht="24">
      <c r="A43" s="527">
        <v>20</v>
      </c>
      <c r="B43" s="562" t="s">
        <v>775</v>
      </c>
      <c r="C43" s="512">
        <v>3300</v>
      </c>
      <c r="D43" s="683"/>
      <c r="E43" s="552">
        <v>3300</v>
      </c>
      <c r="F43" s="564">
        <f t="shared" si="0"/>
        <v>0</v>
      </c>
      <c r="G43" s="516"/>
    </row>
    <row r="44" spans="1:7" ht="24">
      <c r="A44" s="499">
        <v>21</v>
      </c>
      <c r="B44" s="553" t="s">
        <v>776</v>
      </c>
      <c r="C44" s="501">
        <v>15000</v>
      </c>
      <c r="D44" s="529"/>
      <c r="E44" s="547">
        <v>15000</v>
      </c>
      <c r="F44" s="543">
        <f t="shared" si="0"/>
        <v>0</v>
      </c>
      <c r="G44" s="505"/>
    </row>
    <row r="45" spans="1:7" ht="24">
      <c r="A45" s="499">
        <v>22</v>
      </c>
      <c r="B45" s="553" t="s">
        <v>777</v>
      </c>
      <c r="C45" s="501">
        <v>4000</v>
      </c>
      <c r="D45" s="546"/>
      <c r="E45" s="547">
        <v>4000</v>
      </c>
      <c r="F45" s="543">
        <f t="shared" si="0"/>
        <v>0</v>
      </c>
      <c r="G45" s="505"/>
    </row>
    <row r="46" spans="1:7" ht="24">
      <c r="A46" s="499">
        <v>23</v>
      </c>
      <c r="B46" s="553" t="s">
        <v>626</v>
      </c>
      <c r="C46" s="501">
        <v>17997</v>
      </c>
      <c r="D46" s="529"/>
      <c r="E46" s="547">
        <v>17997</v>
      </c>
      <c r="F46" s="543">
        <f t="shared" si="0"/>
        <v>0</v>
      </c>
      <c r="G46" s="505"/>
    </row>
    <row r="47" spans="1:7" ht="24">
      <c r="A47" s="499">
        <v>24</v>
      </c>
      <c r="B47" s="553" t="s">
        <v>627</v>
      </c>
      <c r="C47" s="501">
        <v>45900</v>
      </c>
      <c r="D47" s="529"/>
      <c r="E47" s="547">
        <v>45900</v>
      </c>
      <c r="F47" s="543">
        <f t="shared" si="0"/>
        <v>0</v>
      </c>
      <c r="G47" s="505"/>
    </row>
    <row r="48" spans="1:7" ht="24">
      <c r="A48" s="521"/>
      <c r="B48" s="554" t="s">
        <v>628</v>
      </c>
      <c r="C48" s="522"/>
      <c r="D48" s="555"/>
      <c r="E48" s="556"/>
      <c r="F48" s="557"/>
      <c r="G48" s="558"/>
    </row>
    <row r="49" spans="1:7" ht="24">
      <c r="A49" s="499">
        <v>25</v>
      </c>
      <c r="B49" s="553" t="s">
        <v>778</v>
      </c>
      <c r="C49" s="501">
        <v>5000</v>
      </c>
      <c r="D49" s="529"/>
      <c r="E49" s="547">
        <v>5000</v>
      </c>
      <c r="F49" s="543">
        <f>C49-E49</f>
        <v>0</v>
      </c>
      <c r="G49" s="505"/>
    </row>
    <row r="50" spans="1:7" ht="24">
      <c r="A50" s="527">
        <v>27</v>
      </c>
      <c r="B50" s="562" t="s">
        <v>629</v>
      </c>
      <c r="C50" s="563">
        <v>863</v>
      </c>
      <c r="D50" s="528"/>
      <c r="E50" s="552">
        <v>863</v>
      </c>
      <c r="F50" s="564">
        <f aca="true" t="shared" si="1" ref="F50:F55">C50-E50</f>
        <v>0</v>
      </c>
      <c r="G50" s="516"/>
    </row>
    <row r="51" spans="1:7" ht="24">
      <c r="A51" s="499">
        <v>28</v>
      </c>
      <c r="B51" s="553" t="s">
        <v>630</v>
      </c>
      <c r="C51" s="543">
        <v>50000</v>
      </c>
      <c r="D51" s="529"/>
      <c r="E51" s="547">
        <v>50000</v>
      </c>
      <c r="F51" s="543">
        <f t="shared" si="1"/>
        <v>0</v>
      </c>
      <c r="G51" s="505"/>
    </row>
    <row r="52" spans="1:7" ht="24">
      <c r="A52" s="499"/>
      <c r="B52" s="553" t="s">
        <v>631</v>
      </c>
      <c r="C52" s="543"/>
      <c r="D52" s="529"/>
      <c r="E52" s="547"/>
      <c r="F52" s="543"/>
      <c r="G52" s="566"/>
    </row>
    <row r="53" spans="1:7" ht="24">
      <c r="A53" s="499">
        <v>29</v>
      </c>
      <c r="B53" s="567" t="s">
        <v>632</v>
      </c>
      <c r="C53" s="565">
        <v>36720</v>
      </c>
      <c r="D53" s="529"/>
      <c r="E53" s="547">
        <v>36720</v>
      </c>
      <c r="F53" s="543">
        <f t="shared" si="1"/>
        <v>0</v>
      </c>
      <c r="G53" s="505"/>
    </row>
    <row r="54" spans="1:7" ht="24">
      <c r="A54" s="499"/>
      <c r="B54" s="568" t="s">
        <v>633</v>
      </c>
      <c r="C54" s="565"/>
      <c r="D54" s="529"/>
      <c r="E54" s="547"/>
      <c r="F54" s="543"/>
      <c r="G54" s="566"/>
    </row>
    <row r="55" spans="1:7" ht="24">
      <c r="A55" s="499">
        <v>30</v>
      </c>
      <c r="B55" s="553" t="s">
        <v>634</v>
      </c>
      <c r="C55" s="501">
        <v>10800</v>
      </c>
      <c r="D55" s="529"/>
      <c r="E55" s="547">
        <v>10800</v>
      </c>
      <c r="F55" s="543">
        <f t="shared" si="1"/>
        <v>0</v>
      </c>
      <c r="G55" s="505"/>
    </row>
    <row r="56" spans="1:7" ht="24">
      <c r="A56" s="499"/>
      <c r="B56" s="553" t="s">
        <v>635</v>
      </c>
      <c r="C56" s="501"/>
      <c r="D56" s="529"/>
      <c r="E56" s="547"/>
      <c r="F56" s="543"/>
      <c r="G56" s="566"/>
    </row>
    <row r="57" spans="1:7" ht="24">
      <c r="A57" s="499">
        <v>31</v>
      </c>
      <c r="B57" s="569" t="s">
        <v>636</v>
      </c>
      <c r="C57" s="501">
        <v>5400</v>
      </c>
      <c r="D57" s="529"/>
      <c r="E57" s="547">
        <v>5400</v>
      </c>
      <c r="F57" s="543">
        <f>C57-E57</f>
        <v>0</v>
      </c>
      <c r="G57" s="505"/>
    </row>
    <row r="58" spans="1:7" ht="24">
      <c r="A58" s="499"/>
      <c r="B58" s="569" t="s">
        <v>633</v>
      </c>
      <c r="C58" s="501"/>
      <c r="D58" s="529"/>
      <c r="E58" s="547"/>
      <c r="F58" s="543"/>
      <c r="G58" s="566"/>
    </row>
    <row r="59" spans="1:7" ht="24">
      <c r="A59" s="499">
        <v>32</v>
      </c>
      <c r="B59" s="569" t="s">
        <v>637</v>
      </c>
      <c r="C59" s="501">
        <v>75000</v>
      </c>
      <c r="D59" s="529"/>
      <c r="E59" s="547">
        <v>75000</v>
      </c>
      <c r="F59" s="543">
        <f>C59-E59</f>
        <v>0</v>
      </c>
      <c r="G59" s="505"/>
    </row>
    <row r="60" spans="1:7" ht="24">
      <c r="A60" s="499"/>
      <c r="B60" s="569" t="s">
        <v>638</v>
      </c>
      <c r="C60" s="501"/>
      <c r="D60" s="529"/>
      <c r="E60" s="547"/>
      <c r="F60" s="543"/>
      <c r="G60" s="566"/>
    </row>
    <row r="61" spans="1:7" ht="24">
      <c r="A61" s="499">
        <v>33</v>
      </c>
      <c r="B61" s="569" t="s">
        <v>812</v>
      </c>
      <c r="C61" s="501">
        <v>5000</v>
      </c>
      <c r="D61" s="529"/>
      <c r="E61" s="547">
        <v>5000</v>
      </c>
      <c r="F61" s="543">
        <f aca="true" t="shared" si="2" ref="F61:F73">C61-E61</f>
        <v>0</v>
      </c>
      <c r="G61" s="505"/>
    </row>
    <row r="62" spans="1:7" ht="24">
      <c r="A62" s="525">
        <v>34</v>
      </c>
      <c r="B62" s="570" t="s">
        <v>813</v>
      </c>
      <c r="C62" s="537">
        <v>4050</v>
      </c>
      <c r="D62" s="538"/>
      <c r="E62" s="548">
        <v>4050</v>
      </c>
      <c r="F62" s="560">
        <f t="shared" si="2"/>
        <v>0</v>
      </c>
      <c r="G62" s="541"/>
    </row>
    <row r="63" spans="1:7" ht="24">
      <c r="A63" s="684">
        <v>35</v>
      </c>
      <c r="B63" s="685" t="s">
        <v>780</v>
      </c>
      <c r="C63" s="631">
        <v>5150</v>
      </c>
      <c r="D63" s="686"/>
      <c r="E63" s="687">
        <v>5150</v>
      </c>
      <c r="F63" s="688">
        <f t="shared" si="2"/>
        <v>0</v>
      </c>
      <c r="G63" s="626"/>
    </row>
    <row r="64" spans="1:7" ht="24">
      <c r="A64" s="499">
        <v>36</v>
      </c>
      <c r="B64" s="573" t="s">
        <v>779</v>
      </c>
      <c r="C64" s="501">
        <v>10960.5</v>
      </c>
      <c r="D64" s="529"/>
      <c r="E64" s="547">
        <v>10960.5</v>
      </c>
      <c r="F64" s="501">
        <f t="shared" si="2"/>
        <v>0</v>
      </c>
      <c r="G64" s="505"/>
    </row>
    <row r="65" spans="1:7" ht="24">
      <c r="A65" s="499">
        <v>37</v>
      </c>
      <c r="B65" s="569" t="s">
        <v>639</v>
      </c>
      <c r="C65" s="501">
        <v>3990</v>
      </c>
      <c r="D65" s="574"/>
      <c r="E65" s="547">
        <v>3990</v>
      </c>
      <c r="F65" s="501">
        <f t="shared" si="2"/>
        <v>0</v>
      </c>
      <c r="G65" s="505"/>
    </row>
    <row r="66" spans="1:7" ht="24">
      <c r="A66" s="499">
        <v>38</v>
      </c>
      <c r="B66" s="569" t="s">
        <v>781</v>
      </c>
      <c r="C66" s="501">
        <v>3400</v>
      </c>
      <c r="D66" s="529"/>
      <c r="E66" s="547">
        <v>3400</v>
      </c>
      <c r="F66" s="501">
        <f t="shared" si="2"/>
        <v>0</v>
      </c>
      <c r="G66" s="505"/>
    </row>
    <row r="67" spans="1:7" ht="24">
      <c r="A67" s="499">
        <v>39</v>
      </c>
      <c r="B67" s="569" t="s">
        <v>782</v>
      </c>
      <c r="C67" s="501">
        <v>6420</v>
      </c>
      <c r="D67" s="529"/>
      <c r="E67" s="547">
        <v>6420</v>
      </c>
      <c r="F67" s="501">
        <f t="shared" si="2"/>
        <v>0</v>
      </c>
      <c r="G67" s="505"/>
    </row>
    <row r="68" spans="1:7" ht="24">
      <c r="A68" s="499">
        <v>40</v>
      </c>
      <c r="B68" s="569" t="s">
        <v>640</v>
      </c>
      <c r="C68" s="501">
        <v>11660</v>
      </c>
      <c r="D68" s="529"/>
      <c r="E68" s="547">
        <v>11660</v>
      </c>
      <c r="F68" s="501">
        <f t="shared" si="2"/>
        <v>0</v>
      </c>
      <c r="G68" s="505"/>
    </row>
    <row r="69" spans="1:7" ht="24">
      <c r="A69" s="499">
        <v>41</v>
      </c>
      <c r="B69" s="573" t="s">
        <v>641</v>
      </c>
      <c r="C69" s="575">
        <v>739</v>
      </c>
      <c r="D69" s="529"/>
      <c r="E69" s="547">
        <v>739</v>
      </c>
      <c r="F69" s="501">
        <f t="shared" si="2"/>
        <v>0</v>
      </c>
      <c r="G69" s="505"/>
    </row>
    <row r="70" spans="1:7" ht="24">
      <c r="A70" s="527">
        <v>42</v>
      </c>
      <c r="B70" s="576" t="s">
        <v>642</v>
      </c>
      <c r="C70" s="577">
        <v>145430</v>
      </c>
      <c r="D70" s="528"/>
      <c r="E70" s="552">
        <v>145430</v>
      </c>
      <c r="F70" s="512">
        <f t="shared" si="2"/>
        <v>0</v>
      </c>
      <c r="G70" s="516"/>
    </row>
    <row r="71" spans="1:7" ht="24">
      <c r="A71" s="499">
        <v>43</v>
      </c>
      <c r="B71" s="573" t="s">
        <v>643</v>
      </c>
      <c r="C71" s="575">
        <v>15925</v>
      </c>
      <c r="D71" s="529"/>
      <c r="E71" s="547">
        <v>15925</v>
      </c>
      <c r="F71" s="501">
        <f t="shared" si="2"/>
        <v>0</v>
      </c>
      <c r="G71" s="505"/>
    </row>
    <row r="72" spans="1:7" ht="24">
      <c r="A72" s="521">
        <v>44</v>
      </c>
      <c r="B72" s="599" t="s">
        <v>644</v>
      </c>
      <c r="C72" s="600">
        <v>2001</v>
      </c>
      <c r="D72" s="555"/>
      <c r="E72" s="556">
        <v>2001</v>
      </c>
      <c r="F72" s="522">
        <f t="shared" si="2"/>
        <v>0</v>
      </c>
      <c r="G72" s="524"/>
    </row>
    <row r="73" spans="1:7" ht="24">
      <c r="A73" s="499">
        <v>45</v>
      </c>
      <c r="B73" s="573" t="s">
        <v>645</v>
      </c>
      <c r="C73" s="575">
        <v>6750</v>
      </c>
      <c r="D73" s="529"/>
      <c r="E73" s="547">
        <v>6750</v>
      </c>
      <c r="F73" s="501">
        <f t="shared" si="2"/>
        <v>0</v>
      </c>
      <c r="G73" s="505"/>
    </row>
    <row r="74" spans="1:7" ht="24">
      <c r="A74" s="499"/>
      <c r="B74" s="573" t="s">
        <v>646</v>
      </c>
      <c r="C74" s="575"/>
      <c r="D74" s="529"/>
      <c r="E74" s="547"/>
      <c r="F74" s="501"/>
      <c r="G74" s="505"/>
    </row>
    <row r="75" spans="1:7" ht="24">
      <c r="A75" s="499">
        <v>46</v>
      </c>
      <c r="B75" s="573" t="s">
        <v>647</v>
      </c>
      <c r="C75" s="575">
        <v>2234000</v>
      </c>
      <c r="D75" s="529"/>
      <c r="E75" s="547">
        <v>2234000</v>
      </c>
      <c r="F75" s="501">
        <f>C75-E75</f>
        <v>0</v>
      </c>
      <c r="G75" s="566"/>
    </row>
    <row r="76" spans="1:7" ht="24">
      <c r="A76" s="499"/>
      <c r="B76" s="573" t="s">
        <v>648</v>
      </c>
      <c r="C76" s="575"/>
      <c r="D76" s="529"/>
      <c r="E76" s="547"/>
      <c r="F76" s="501"/>
      <c r="G76" s="566"/>
    </row>
    <row r="77" spans="1:7" ht="24">
      <c r="A77" s="499">
        <v>47</v>
      </c>
      <c r="B77" s="573" t="s">
        <v>649</v>
      </c>
      <c r="C77" s="575">
        <v>264500</v>
      </c>
      <c r="D77" s="529"/>
      <c r="E77" s="547">
        <v>264500</v>
      </c>
      <c r="F77" s="501">
        <f>C77-E77</f>
        <v>0</v>
      </c>
      <c r="G77" s="566"/>
    </row>
    <row r="78" spans="1:7" ht="24">
      <c r="A78" s="499"/>
      <c r="B78" s="573" t="s">
        <v>650</v>
      </c>
      <c r="C78" s="575"/>
      <c r="D78" s="529"/>
      <c r="E78" s="547"/>
      <c r="F78" s="501"/>
      <c r="G78" s="566"/>
    </row>
    <row r="79" spans="1:7" ht="24">
      <c r="A79" s="499">
        <v>48</v>
      </c>
      <c r="B79" s="573" t="s">
        <v>651</v>
      </c>
      <c r="C79" s="501">
        <v>283710</v>
      </c>
      <c r="D79" s="529"/>
      <c r="E79" s="547">
        <v>273750</v>
      </c>
      <c r="F79" s="501">
        <f>C79-E79</f>
        <v>9960</v>
      </c>
      <c r="G79" s="566"/>
    </row>
    <row r="80" spans="1:7" ht="24">
      <c r="A80" s="499"/>
      <c r="B80" s="573" t="s">
        <v>652</v>
      </c>
      <c r="C80" s="501"/>
      <c r="D80" s="529"/>
      <c r="E80" s="547"/>
      <c r="F80" s="501"/>
      <c r="G80" s="566"/>
    </row>
    <row r="81" spans="1:7" ht="24">
      <c r="A81" s="499">
        <v>49</v>
      </c>
      <c r="B81" s="573" t="s">
        <v>653</v>
      </c>
      <c r="C81" s="501">
        <v>31757.6</v>
      </c>
      <c r="D81" s="529"/>
      <c r="E81" s="547">
        <v>31757.6</v>
      </c>
      <c r="F81" s="501">
        <f>C81-E81</f>
        <v>0</v>
      </c>
      <c r="G81" s="566"/>
    </row>
    <row r="82" spans="1:7" ht="24">
      <c r="A82" s="525"/>
      <c r="B82" s="578" t="s">
        <v>654</v>
      </c>
      <c r="C82" s="537"/>
      <c r="D82" s="538"/>
      <c r="E82" s="548"/>
      <c r="F82" s="560"/>
      <c r="G82" s="561"/>
    </row>
    <row r="83" spans="1:7" ht="24">
      <c r="A83" s="527"/>
      <c r="B83" s="576" t="s">
        <v>655</v>
      </c>
      <c r="C83" s="512"/>
      <c r="D83" s="528"/>
      <c r="E83" s="552"/>
      <c r="F83" s="564"/>
      <c r="G83" s="572"/>
    </row>
    <row r="84" spans="1:7" ht="24">
      <c r="A84" s="499">
        <v>50</v>
      </c>
      <c r="B84" s="573" t="s">
        <v>656</v>
      </c>
      <c r="C84" s="501">
        <v>19260</v>
      </c>
      <c r="D84" s="529"/>
      <c r="E84" s="547">
        <v>19260</v>
      </c>
      <c r="F84" s="543">
        <f>C84-E84</f>
        <v>0</v>
      </c>
      <c r="G84" s="566"/>
    </row>
    <row r="85" spans="1:7" ht="24">
      <c r="A85" s="499"/>
      <c r="B85" s="573" t="s">
        <v>657</v>
      </c>
      <c r="C85" s="501"/>
      <c r="D85" s="529"/>
      <c r="E85" s="547"/>
      <c r="F85" s="543"/>
      <c r="G85" s="566"/>
    </row>
    <row r="86" spans="1:7" ht="24.75" customHeight="1">
      <c r="A86" s="499">
        <v>51</v>
      </c>
      <c r="B86" s="573" t="s">
        <v>834</v>
      </c>
      <c r="C86" s="580">
        <v>16100</v>
      </c>
      <c r="D86" s="529"/>
      <c r="E86" s="547">
        <v>16100</v>
      </c>
      <c r="F86" s="543">
        <f>C86-E86</f>
        <v>0</v>
      </c>
      <c r="G86" s="566"/>
    </row>
    <row r="87" spans="1:7" ht="24">
      <c r="A87" s="499">
        <v>52</v>
      </c>
      <c r="B87" s="573" t="s">
        <v>620</v>
      </c>
      <c r="C87" s="501">
        <v>58000</v>
      </c>
      <c r="D87" s="529"/>
      <c r="E87" s="547">
        <v>58000</v>
      </c>
      <c r="F87" s="543">
        <f>C87-E87</f>
        <v>0</v>
      </c>
      <c r="G87" s="566"/>
    </row>
    <row r="88" spans="1:7" ht="24">
      <c r="A88" s="527"/>
      <c r="B88" s="576" t="s">
        <v>658</v>
      </c>
      <c r="C88" s="512"/>
      <c r="D88" s="528"/>
      <c r="E88" s="552"/>
      <c r="F88" s="564"/>
      <c r="G88" s="572"/>
    </row>
    <row r="89" spans="1:7" ht="24">
      <c r="A89" s="499">
        <v>53</v>
      </c>
      <c r="B89" s="573" t="s">
        <v>659</v>
      </c>
      <c r="C89" s="501">
        <v>70000</v>
      </c>
      <c r="D89" s="529"/>
      <c r="E89" s="547">
        <v>70000</v>
      </c>
      <c r="F89" s="543">
        <f>C89-E89</f>
        <v>0</v>
      </c>
      <c r="G89" s="566"/>
    </row>
    <row r="90" spans="1:7" ht="24">
      <c r="A90" s="499"/>
      <c r="B90" s="573" t="s">
        <v>660</v>
      </c>
      <c r="C90" s="501"/>
      <c r="D90" s="529"/>
      <c r="E90" s="547"/>
      <c r="F90" s="543"/>
      <c r="G90" s="566"/>
    </row>
    <row r="91" spans="1:7" ht="24">
      <c r="A91" s="499">
        <v>54</v>
      </c>
      <c r="B91" s="573" t="s">
        <v>661</v>
      </c>
      <c r="C91" s="501">
        <v>435000</v>
      </c>
      <c r="D91" s="529"/>
      <c r="E91" s="547">
        <v>435000</v>
      </c>
      <c r="F91" s="543">
        <f>C91-E91</f>
        <v>0</v>
      </c>
      <c r="G91" s="566"/>
    </row>
    <row r="92" spans="1:7" ht="24">
      <c r="A92" s="499">
        <v>55</v>
      </c>
      <c r="B92" s="573" t="s">
        <v>835</v>
      </c>
      <c r="C92" s="501">
        <v>225680</v>
      </c>
      <c r="D92" s="529"/>
      <c r="E92" s="547">
        <v>225680</v>
      </c>
      <c r="F92" s="543">
        <f>C92-E92</f>
        <v>0</v>
      </c>
      <c r="G92" s="566"/>
    </row>
    <row r="93" spans="1:7" ht="24">
      <c r="A93" s="499">
        <v>56</v>
      </c>
      <c r="B93" s="573" t="s">
        <v>662</v>
      </c>
      <c r="C93" s="501">
        <v>76000</v>
      </c>
      <c r="D93" s="529"/>
      <c r="E93" s="547">
        <v>76000</v>
      </c>
      <c r="F93" s="543">
        <f>C93-E93</f>
        <v>0</v>
      </c>
      <c r="G93" s="566"/>
    </row>
    <row r="94" spans="1:7" ht="24">
      <c r="A94" s="499"/>
      <c r="B94" s="573" t="s">
        <v>663</v>
      </c>
      <c r="C94" s="501"/>
      <c r="D94" s="529"/>
      <c r="E94" s="547"/>
      <c r="F94" s="543"/>
      <c r="G94" s="566"/>
    </row>
    <row r="95" spans="1:7" ht="24">
      <c r="A95" s="499">
        <v>57</v>
      </c>
      <c r="B95" s="573" t="s">
        <v>816</v>
      </c>
      <c r="C95" s="501">
        <v>3998000</v>
      </c>
      <c r="D95" s="529"/>
      <c r="E95" s="547">
        <v>1519240</v>
      </c>
      <c r="F95" s="581">
        <f>C95-E95</f>
        <v>2478760</v>
      </c>
      <c r="G95" s="566" t="s">
        <v>664</v>
      </c>
    </row>
    <row r="96" spans="1:7" ht="24">
      <c r="A96" s="499">
        <v>58</v>
      </c>
      <c r="B96" s="569" t="s">
        <v>665</v>
      </c>
      <c r="C96" s="501">
        <v>55999.99</v>
      </c>
      <c r="D96" s="529"/>
      <c r="E96" s="547">
        <v>55999.99</v>
      </c>
      <c r="F96" s="543">
        <f>C96-E96</f>
        <v>0</v>
      </c>
      <c r="G96" s="566"/>
    </row>
    <row r="97" spans="1:7" ht="24">
      <c r="A97" s="499"/>
      <c r="B97" s="569" t="s">
        <v>666</v>
      </c>
      <c r="C97" s="501"/>
      <c r="D97" s="529"/>
      <c r="E97" s="547"/>
      <c r="F97" s="543"/>
      <c r="G97" s="566"/>
    </row>
    <row r="98" spans="1:7" ht="24">
      <c r="A98" s="499">
        <v>59</v>
      </c>
      <c r="B98" s="573" t="s">
        <v>814</v>
      </c>
      <c r="C98" s="501">
        <v>215280</v>
      </c>
      <c r="D98" s="529"/>
      <c r="E98" s="547">
        <v>215280</v>
      </c>
      <c r="F98" s="543">
        <f>C98-E98</f>
        <v>0</v>
      </c>
      <c r="G98" s="566"/>
    </row>
    <row r="99" spans="1:7" ht="24">
      <c r="A99" s="499">
        <v>60</v>
      </c>
      <c r="B99" s="573" t="s">
        <v>667</v>
      </c>
      <c r="C99" s="501">
        <v>8000</v>
      </c>
      <c r="D99" s="529"/>
      <c r="E99" s="547">
        <v>8000</v>
      </c>
      <c r="F99" s="543">
        <f>C99-E99</f>
        <v>0</v>
      </c>
      <c r="G99" s="566"/>
    </row>
    <row r="100" spans="1:7" ht="24">
      <c r="A100" s="499"/>
      <c r="B100" s="573" t="s">
        <v>668</v>
      </c>
      <c r="C100" s="501"/>
      <c r="D100" s="529"/>
      <c r="E100" s="547"/>
      <c r="F100" s="543"/>
      <c r="G100" s="566"/>
    </row>
    <row r="101" spans="1:7" ht="24">
      <c r="A101" s="521">
        <v>61</v>
      </c>
      <c r="B101" s="599" t="s">
        <v>669</v>
      </c>
      <c r="C101" s="522">
        <v>499000</v>
      </c>
      <c r="D101" s="555"/>
      <c r="E101" s="556">
        <v>499000</v>
      </c>
      <c r="F101" s="557">
        <f>C101-E101</f>
        <v>0</v>
      </c>
      <c r="G101" s="558"/>
    </row>
    <row r="102" spans="1:7" ht="24">
      <c r="A102" s="525"/>
      <c r="B102" s="578" t="s">
        <v>670</v>
      </c>
      <c r="C102" s="537"/>
      <c r="D102" s="538"/>
      <c r="E102" s="548"/>
      <c r="F102" s="560"/>
      <c r="G102" s="561"/>
    </row>
    <row r="103" spans="1:7" ht="24">
      <c r="A103" s="527">
        <v>62</v>
      </c>
      <c r="B103" s="576" t="s">
        <v>783</v>
      </c>
      <c r="C103" s="512">
        <v>728000</v>
      </c>
      <c r="D103" s="528"/>
      <c r="E103" s="552">
        <v>728000</v>
      </c>
      <c r="F103" s="564">
        <f>C103-E103</f>
        <v>0</v>
      </c>
      <c r="G103" s="572"/>
    </row>
    <row r="104" spans="1:7" ht="24">
      <c r="A104" s="499">
        <v>63</v>
      </c>
      <c r="B104" s="573" t="s">
        <v>784</v>
      </c>
      <c r="C104" s="501">
        <v>1200000</v>
      </c>
      <c r="D104" s="529"/>
      <c r="E104" s="547">
        <v>1200000</v>
      </c>
      <c r="F104" s="543">
        <f>C104-E104</f>
        <v>0</v>
      </c>
      <c r="G104" s="566"/>
    </row>
    <row r="105" spans="1:7" ht="24">
      <c r="A105" s="499">
        <v>64</v>
      </c>
      <c r="B105" s="573" t="s">
        <v>671</v>
      </c>
      <c r="C105" s="575">
        <v>1763000</v>
      </c>
      <c r="D105" s="529"/>
      <c r="E105" s="547">
        <v>1763000</v>
      </c>
      <c r="F105" s="543">
        <f>C105-E105</f>
        <v>0</v>
      </c>
      <c r="G105" s="566"/>
    </row>
    <row r="106" spans="1:7" ht="24">
      <c r="A106" s="499"/>
      <c r="B106" s="573" t="s">
        <v>672</v>
      </c>
      <c r="C106" s="501"/>
      <c r="D106" s="529"/>
      <c r="E106" s="547"/>
      <c r="F106" s="543"/>
      <c r="G106" s="566"/>
    </row>
    <row r="107" spans="1:7" ht="24">
      <c r="A107" s="499">
        <v>65</v>
      </c>
      <c r="B107" s="573" t="s">
        <v>673</v>
      </c>
      <c r="C107" s="575"/>
      <c r="D107" s="529">
        <v>391680</v>
      </c>
      <c r="E107" s="547">
        <v>391680</v>
      </c>
      <c r="F107" s="543">
        <v>0</v>
      </c>
      <c r="G107" s="566"/>
    </row>
    <row r="108" spans="1:7" ht="24">
      <c r="A108" s="499"/>
      <c r="B108" s="573" t="s">
        <v>785</v>
      </c>
      <c r="C108" s="575"/>
      <c r="D108" s="529"/>
      <c r="E108" s="547"/>
      <c r="F108" s="543"/>
      <c r="G108" s="566"/>
    </row>
    <row r="109" spans="1:7" ht="24">
      <c r="A109" s="499">
        <v>66</v>
      </c>
      <c r="B109" s="573" t="s">
        <v>674</v>
      </c>
      <c r="C109" s="582"/>
      <c r="D109" s="583">
        <v>3000000</v>
      </c>
      <c r="E109" s="584"/>
      <c r="F109" s="582">
        <v>3000000</v>
      </c>
      <c r="G109" s="585" t="s">
        <v>131</v>
      </c>
    </row>
    <row r="110" spans="1:9" ht="24">
      <c r="A110" s="499">
        <v>67</v>
      </c>
      <c r="B110" s="573" t="s">
        <v>836</v>
      </c>
      <c r="C110" s="574"/>
      <c r="D110" s="575">
        <v>7935750</v>
      </c>
      <c r="E110" s="586">
        <v>4778478</v>
      </c>
      <c r="F110" s="543">
        <f>D110-E110</f>
        <v>3157272</v>
      </c>
      <c r="G110" s="566"/>
      <c r="I110" s="587"/>
    </row>
    <row r="111" spans="1:7" ht="24">
      <c r="A111" s="499"/>
      <c r="B111" s="573" t="s">
        <v>837</v>
      </c>
      <c r="C111" s="501"/>
      <c r="D111" s="529"/>
      <c r="E111" s="547"/>
      <c r="F111" s="543"/>
      <c r="G111" s="566"/>
    </row>
    <row r="112" spans="1:7" ht="24">
      <c r="A112" s="499">
        <v>68</v>
      </c>
      <c r="B112" s="569" t="s">
        <v>675</v>
      </c>
      <c r="C112" s="501"/>
      <c r="D112" s="575">
        <v>1000000</v>
      </c>
      <c r="E112" s="547">
        <v>814000</v>
      </c>
      <c r="F112" s="543">
        <f>D112-E112</f>
        <v>186000</v>
      </c>
      <c r="G112" s="566"/>
    </row>
    <row r="113" spans="1:7" ht="24">
      <c r="A113" s="499"/>
      <c r="B113" s="569" t="s">
        <v>676</v>
      </c>
      <c r="C113" s="501"/>
      <c r="D113" s="575"/>
      <c r="E113" s="547"/>
      <c r="F113" s="543"/>
      <c r="G113" s="566"/>
    </row>
    <row r="114" spans="1:7" ht="24">
      <c r="A114" s="499">
        <v>69</v>
      </c>
      <c r="B114" s="569" t="s">
        <v>817</v>
      </c>
      <c r="C114" s="501"/>
      <c r="D114" s="575">
        <v>170700</v>
      </c>
      <c r="E114" s="547">
        <v>169900</v>
      </c>
      <c r="F114" s="543">
        <f>D114-E114</f>
        <v>800</v>
      </c>
      <c r="G114" s="566"/>
    </row>
    <row r="115" spans="1:7" ht="24">
      <c r="A115" s="527">
        <v>70</v>
      </c>
      <c r="B115" s="576" t="s">
        <v>818</v>
      </c>
      <c r="C115" s="512"/>
      <c r="D115" s="577">
        <v>593900</v>
      </c>
      <c r="E115" s="552">
        <v>592800</v>
      </c>
      <c r="F115" s="564">
        <f>D115-E115</f>
        <v>1100</v>
      </c>
      <c r="G115" s="572"/>
    </row>
    <row r="116" spans="1:7" ht="24">
      <c r="A116" s="499">
        <v>71</v>
      </c>
      <c r="B116" s="573" t="s">
        <v>786</v>
      </c>
      <c r="C116" s="501"/>
      <c r="D116" s="575">
        <v>1835900</v>
      </c>
      <c r="E116" s="547">
        <v>1834000</v>
      </c>
      <c r="F116" s="543">
        <f>D116-E116</f>
        <v>1900</v>
      </c>
      <c r="G116" s="566"/>
    </row>
    <row r="117" spans="1:7" ht="24">
      <c r="A117" s="499">
        <v>72</v>
      </c>
      <c r="B117" s="573" t="s">
        <v>677</v>
      </c>
      <c r="C117" s="501"/>
      <c r="D117" s="575">
        <v>199500</v>
      </c>
      <c r="E117" s="547">
        <v>198500</v>
      </c>
      <c r="F117" s="543">
        <f>D117-E117</f>
        <v>1000</v>
      </c>
      <c r="G117" s="566"/>
    </row>
    <row r="118" spans="1:7" ht="24">
      <c r="A118" s="499"/>
      <c r="B118" s="573" t="s">
        <v>678</v>
      </c>
      <c r="C118" s="501"/>
      <c r="D118" s="575"/>
      <c r="E118" s="547"/>
      <c r="F118" s="543"/>
      <c r="G118" s="566"/>
    </row>
    <row r="119" spans="1:7" ht="24">
      <c r="A119" s="499">
        <v>73</v>
      </c>
      <c r="B119" s="573" t="s">
        <v>679</v>
      </c>
      <c r="C119" s="501"/>
      <c r="D119" s="575">
        <v>1000000</v>
      </c>
      <c r="E119" s="547">
        <v>998000</v>
      </c>
      <c r="F119" s="543">
        <f>D119-E119</f>
        <v>2000</v>
      </c>
      <c r="G119" s="566"/>
    </row>
    <row r="120" spans="1:7" ht="24">
      <c r="A120" s="499"/>
      <c r="B120" s="573" t="s">
        <v>680</v>
      </c>
      <c r="C120" s="501"/>
      <c r="D120" s="575"/>
      <c r="E120" s="547"/>
      <c r="F120" s="543"/>
      <c r="G120" s="566"/>
    </row>
    <row r="121" spans="1:7" ht="24">
      <c r="A121" s="499">
        <v>74</v>
      </c>
      <c r="B121" s="573" t="s">
        <v>681</v>
      </c>
      <c r="C121" s="501"/>
      <c r="D121" s="575">
        <v>372000</v>
      </c>
      <c r="E121" s="547">
        <v>370000</v>
      </c>
      <c r="F121" s="543">
        <f>D121-E121</f>
        <v>2000</v>
      </c>
      <c r="G121" s="566"/>
    </row>
    <row r="122" spans="1:7" ht="24">
      <c r="A122" s="525"/>
      <c r="B122" s="578" t="s">
        <v>682</v>
      </c>
      <c r="C122" s="537"/>
      <c r="D122" s="579"/>
      <c r="E122" s="548"/>
      <c r="F122" s="560"/>
      <c r="G122" s="561"/>
    </row>
    <row r="123" spans="1:7" ht="24">
      <c r="A123" s="527">
        <v>75</v>
      </c>
      <c r="B123" s="576" t="s">
        <v>683</v>
      </c>
      <c r="C123" s="512"/>
      <c r="D123" s="577">
        <v>430000</v>
      </c>
      <c r="E123" s="552">
        <v>428000</v>
      </c>
      <c r="F123" s="564">
        <f>D123-E123</f>
        <v>2000</v>
      </c>
      <c r="G123" s="572"/>
    </row>
    <row r="124" spans="1:7" ht="24">
      <c r="A124" s="499"/>
      <c r="B124" s="573" t="s">
        <v>684</v>
      </c>
      <c r="C124" s="501"/>
      <c r="D124" s="575"/>
      <c r="E124" s="547"/>
      <c r="F124" s="543"/>
      <c r="G124" s="566"/>
    </row>
    <row r="125" spans="1:7" ht="24">
      <c r="A125" s="499">
        <v>76</v>
      </c>
      <c r="B125" s="573" t="s">
        <v>685</v>
      </c>
      <c r="C125" s="501"/>
      <c r="D125" s="575">
        <v>118000</v>
      </c>
      <c r="E125" s="547">
        <v>117000</v>
      </c>
      <c r="F125" s="543">
        <f>D125-E125</f>
        <v>1000</v>
      </c>
      <c r="G125" s="566"/>
    </row>
    <row r="126" spans="1:7" ht="24">
      <c r="A126" s="499"/>
      <c r="B126" s="573" t="s">
        <v>686</v>
      </c>
      <c r="C126" s="501"/>
      <c r="D126" s="575"/>
      <c r="E126" s="547"/>
      <c r="F126" s="543"/>
      <c r="G126" s="566"/>
    </row>
    <row r="127" spans="1:7" ht="24">
      <c r="A127" s="499">
        <v>77</v>
      </c>
      <c r="B127" s="573" t="s">
        <v>687</v>
      </c>
      <c r="C127" s="501"/>
      <c r="D127" s="575">
        <v>479500</v>
      </c>
      <c r="E127" s="547">
        <v>477500</v>
      </c>
      <c r="F127" s="543">
        <f>D127-E127</f>
        <v>2000</v>
      </c>
      <c r="G127" s="566"/>
    </row>
    <row r="128" spans="1:7" ht="24">
      <c r="A128" s="499"/>
      <c r="B128" s="573" t="s">
        <v>688</v>
      </c>
      <c r="C128" s="501"/>
      <c r="D128" s="575"/>
      <c r="E128" s="547"/>
      <c r="F128" s="543"/>
      <c r="G128" s="566"/>
    </row>
    <row r="129" spans="1:7" ht="24">
      <c r="A129" s="527">
        <v>78</v>
      </c>
      <c r="B129" s="576" t="s">
        <v>689</v>
      </c>
      <c r="C129" s="512"/>
      <c r="D129" s="528">
        <v>500000</v>
      </c>
      <c r="E129" s="552">
        <v>498000</v>
      </c>
      <c r="F129" s="564">
        <f>D129-E129</f>
        <v>2000</v>
      </c>
      <c r="G129" s="572"/>
    </row>
    <row r="130" spans="1:7" ht="24">
      <c r="A130" s="499"/>
      <c r="B130" s="573" t="s">
        <v>690</v>
      </c>
      <c r="C130" s="501"/>
      <c r="D130" s="529"/>
      <c r="E130" s="547"/>
      <c r="F130" s="543"/>
      <c r="G130" s="566"/>
    </row>
    <row r="131" spans="1:7" ht="24">
      <c r="A131" s="499">
        <v>79</v>
      </c>
      <c r="B131" s="573" t="s">
        <v>691</v>
      </c>
      <c r="C131" s="501"/>
      <c r="D131" s="575">
        <v>1000000</v>
      </c>
      <c r="E131" s="547">
        <v>998000</v>
      </c>
      <c r="F131" s="543">
        <f>D131-E131</f>
        <v>2000</v>
      </c>
      <c r="G131" s="566"/>
    </row>
    <row r="132" spans="1:7" ht="24">
      <c r="A132" s="499"/>
      <c r="B132" s="573" t="s">
        <v>692</v>
      </c>
      <c r="C132" s="501"/>
      <c r="D132" s="575"/>
      <c r="E132" s="547"/>
      <c r="F132" s="543"/>
      <c r="G132" s="566"/>
    </row>
    <row r="133" spans="1:7" ht="24">
      <c r="A133" s="499">
        <v>80</v>
      </c>
      <c r="B133" s="573" t="s">
        <v>693</v>
      </c>
      <c r="C133" s="501"/>
      <c r="D133" s="575">
        <v>145000</v>
      </c>
      <c r="E133" s="547">
        <v>144000</v>
      </c>
      <c r="F133" s="543">
        <f>D133-E133</f>
        <v>1000</v>
      </c>
      <c r="G133" s="566"/>
    </row>
    <row r="134" spans="1:7" ht="24">
      <c r="A134" s="499"/>
      <c r="B134" s="588" t="s">
        <v>694</v>
      </c>
      <c r="C134" s="501"/>
      <c r="D134" s="529"/>
      <c r="E134" s="547"/>
      <c r="F134" s="543"/>
      <c r="G134" s="566"/>
    </row>
    <row r="135" spans="1:7" ht="24">
      <c r="A135" s="499"/>
      <c r="B135" s="589" t="s">
        <v>695</v>
      </c>
      <c r="C135" s="501"/>
      <c r="D135" s="529"/>
      <c r="E135" s="547"/>
      <c r="F135" s="543"/>
      <c r="G135" s="566"/>
    </row>
    <row r="136" spans="1:7" ht="24">
      <c r="A136" s="499">
        <v>81</v>
      </c>
      <c r="B136" s="573" t="s">
        <v>696</v>
      </c>
      <c r="C136" s="501"/>
      <c r="D136" s="575">
        <v>355000</v>
      </c>
      <c r="E136" s="547">
        <v>353000</v>
      </c>
      <c r="F136" s="543">
        <f>D136-E136</f>
        <v>2000</v>
      </c>
      <c r="G136" s="566"/>
    </row>
    <row r="137" spans="1:7" ht="24">
      <c r="A137" s="499"/>
      <c r="B137" s="573" t="s">
        <v>697</v>
      </c>
      <c r="C137" s="501"/>
      <c r="D137" s="529"/>
      <c r="E137" s="547"/>
      <c r="F137" s="543"/>
      <c r="G137" s="566"/>
    </row>
    <row r="138" spans="1:7" ht="24">
      <c r="A138" s="499"/>
      <c r="B138" s="573" t="s">
        <v>698</v>
      </c>
      <c r="C138" s="501"/>
      <c r="D138" s="529"/>
      <c r="E138" s="547"/>
      <c r="F138" s="543"/>
      <c r="G138" s="566"/>
    </row>
    <row r="139" spans="1:7" ht="24">
      <c r="A139" s="499">
        <v>82</v>
      </c>
      <c r="B139" s="573" t="s">
        <v>699</v>
      </c>
      <c r="C139" s="501"/>
      <c r="D139" s="575">
        <v>103000</v>
      </c>
      <c r="E139" s="547">
        <v>102500</v>
      </c>
      <c r="F139" s="543">
        <f>D139-E139</f>
        <v>500</v>
      </c>
      <c r="G139" s="566"/>
    </row>
    <row r="140" spans="1:7" ht="24">
      <c r="A140" s="499"/>
      <c r="B140" s="573" t="s">
        <v>700</v>
      </c>
      <c r="C140" s="501"/>
      <c r="D140" s="529"/>
      <c r="E140" s="547"/>
      <c r="F140" s="543"/>
      <c r="G140" s="566"/>
    </row>
    <row r="141" spans="1:7" ht="24">
      <c r="A141" s="499"/>
      <c r="B141" s="573" t="s">
        <v>701</v>
      </c>
      <c r="C141" s="501"/>
      <c r="D141" s="529"/>
      <c r="E141" s="547"/>
      <c r="F141" s="543"/>
      <c r="G141" s="566"/>
    </row>
    <row r="142" spans="1:7" ht="24">
      <c r="A142" s="525"/>
      <c r="B142" s="578" t="s">
        <v>702</v>
      </c>
      <c r="C142" s="537"/>
      <c r="D142" s="538"/>
      <c r="E142" s="548"/>
      <c r="F142" s="560"/>
      <c r="G142" s="561"/>
    </row>
    <row r="143" spans="1:7" ht="24">
      <c r="A143" s="527">
        <v>83</v>
      </c>
      <c r="B143" s="576" t="s">
        <v>703</v>
      </c>
      <c r="C143" s="512"/>
      <c r="D143" s="528">
        <v>117000</v>
      </c>
      <c r="E143" s="552">
        <v>116500</v>
      </c>
      <c r="F143" s="564">
        <f>D143-E143</f>
        <v>500</v>
      </c>
      <c r="G143" s="572"/>
    </row>
    <row r="144" spans="1:7" ht="24">
      <c r="A144" s="499"/>
      <c r="B144" s="573" t="s">
        <v>798</v>
      </c>
      <c r="C144" s="501"/>
      <c r="D144" s="529"/>
      <c r="E144" s="547"/>
      <c r="F144" s="543"/>
      <c r="G144" s="566"/>
    </row>
    <row r="145" spans="1:7" ht="24">
      <c r="A145" s="521"/>
      <c r="B145" s="599" t="s">
        <v>797</v>
      </c>
      <c r="C145" s="522"/>
      <c r="D145" s="555"/>
      <c r="E145" s="556"/>
      <c r="F145" s="557"/>
      <c r="G145" s="558"/>
    </row>
    <row r="146" spans="1:7" ht="24">
      <c r="A146" s="499">
        <v>84</v>
      </c>
      <c r="B146" s="573" t="s">
        <v>819</v>
      </c>
      <c r="C146" s="501"/>
      <c r="D146" s="575">
        <v>140000</v>
      </c>
      <c r="E146" s="547">
        <v>139500</v>
      </c>
      <c r="F146" s="543">
        <f>D146-E146</f>
        <v>500</v>
      </c>
      <c r="G146" s="566"/>
    </row>
    <row r="147" spans="1:7" ht="24">
      <c r="A147" s="499"/>
      <c r="B147" s="573" t="s">
        <v>820</v>
      </c>
      <c r="C147" s="501"/>
      <c r="D147" s="529"/>
      <c r="E147" s="547"/>
      <c r="F147" s="543"/>
      <c r="G147" s="566"/>
    </row>
    <row r="148" spans="1:7" ht="24">
      <c r="A148" s="499"/>
      <c r="B148" s="573" t="s">
        <v>821</v>
      </c>
      <c r="C148" s="501"/>
      <c r="D148" s="529"/>
      <c r="E148" s="547"/>
      <c r="F148" s="543"/>
      <c r="G148" s="566"/>
    </row>
    <row r="149" spans="1:7" ht="24">
      <c r="A149" s="499">
        <v>85</v>
      </c>
      <c r="B149" s="573" t="s">
        <v>704</v>
      </c>
      <c r="C149" s="501"/>
      <c r="D149" s="575">
        <v>140000</v>
      </c>
      <c r="E149" s="547">
        <v>139500</v>
      </c>
      <c r="F149" s="543">
        <f>D149-E149</f>
        <v>500</v>
      </c>
      <c r="G149" s="566"/>
    </row>
    <row r="150" spans="1:7" ht="24">
      <c r="A150" s="499"/>
      <c r="B150" s="573" t="s">
        <v>705</v>
      </c>
      <c r="C150" s="501"/>
      <c r="D150" s="529"/>
      <c r="E150" s="547"/>
      <c r="F150" s="543"/>
      <c r="G150" s="566"/>
    </row>
    <row r="151" spans="1:7" ht="24">
      <c r="A151" s="499"/>
      <c r="B151" s="573" t="s">
        <v>706</v>
      </c>
      <c r="C151" s="501"/>
      <c r="D151" s="529"/>
      <c r="E151" s="547"/>
      <c r="F151" s="543"/>
      <c r="G151" s="566"/>
    </row>
    <row r="152" spans="1:7" ht="24">
      <c r="A152" s="499"/>
      <c r="B152" s="573" t="s">
        <v>707</v>
      </c>
      <c r="C152" s="501"/>
      <c r="D152" s="529"/>
      <c r="E152" s="547"/>
      <c r="F152" s="543"/>
      <c r="G152" s="566"/>
    </row>
    <row r="153" spans="1:7" ht="24">
      <c r="A153" s="499">
        <v>86</v>
      </c>
      <c r="B153" s="573" t="s">
        <v>708</v>
      </c>
      <c r="C153" s="501"/>
      <c r="D153" s="575">
        <v>500000</v>
      </c>
      <c r="E153" s="547">
        <v>498500</v>
      </c>
      <c r="F153" s="543">
        <f>D153-E153</f>
        <v>1500</v>
      </c>
      <c r="G153" s="566"/>
    </row>
    <row r="154" spans="1:7" ht="24">
      <c r="A154" s="499"/>
      <c r="B154" s="573" t="s">
        <v>709</v>
      </c>
      <c r="C154" s="501"/>
      <c r="D154" s="575"/>
      <c r="E154" s="547"/>
      <c r="F154" s="543"/>
      <c r="G154" s="566"/>
    </row>
    <row r="155" spans="1:7" ht="24">
      <c r="A155" s="499">
        <v>87</v>
      </c>
      <c r="B155" s="573" t="s">
        <v>822</v>
      </c>
      <c r="C155" s="501"/>
      <c r="D155" s="575">
        <v>840000</v>
      </c>
      <c r="E155" s="547">
        <v>838000</v>
      </c>
      <c r="F155" s="543">
        <f>D155-E155</f>
        <v>2000</v>
      </c>
      <c r="G155" s="566"/>
    </row>
    <row r="156" spans="1:7" ht="24">
      <c r="A156" s="499"/>
      <c r="B156" s="573" t="s">
        <v>823</v>
      </c>
      <c r="C156" s="501"/>
      <c r="D156" s="529"/>
      <c r="E156" s="547"/>
      <c r="F156" s="543"/>
      <c r="G156" s="566"/>
    </row>
    <row r="157" spans="1:7" ht="24">
      <c r="A157" s="499">
        <v>88</v>
      </c>
      <c r="B157" s="573" t="s">
        <v>691</v>
      </c>
      <c r="C157" s="501"/>
      <c r="D157" s="575">
        <v>1000000</v>
      </c>
      <c r="E157" s="547">
        <v>998000</v>
      </c>
      <c r="F157" s="543">
        <f>D157-E157</f>
        <v>2000</v>
      </c>
      <c r="G157" s="566"/>
    </row>
    <row r="158" spans="1:7" ht="24">
      <c r="A158" s="499"/>
      <c r="B158" s="573" t="s">
        <v>799</v>
      </c>
      <c r="C158" s="501"/>
      <c r="D158" s="529"/>
      <c r="E158" s="547"/>
      <c r="F158" s="543"/>
      <c r="G158" s="566"/>
    </row>
    <row r="159" spans="1:7" ht="24">
      <c r="A159" s="527">
        <v>89</v>
      </c>
      <c r="B159" s="576" t="s">
        <v>824</v>
      </c>
      <c r="C159" s="512"/>
      <c r="D159" s="577">
        <v>187000</v>
      </c>
      <c r="E159" s="552">
        <v>184000</v>
      </c>
      <c r="F159" s="564">
        <f>D159-E159</f>
        <v>3000</v>
      </c>
      <c r="G159" s="572"/>
    </row>
    <row r="160" spans="1:7" ht="24">
      <c r="A160" s="499"/>
      <c r="B160" s="573" t="s">
        <v>825</v>
      </c>
      <c r="C160" s="501"/>
      <c r="D160" s="529"/>
      <c r="E160" s="547"/>
      <c r="F160" s="543"/>
      <c r="G160" s="566"/>
    </row>
    <row r="161" spans="1:7" ht="24">
      <c r="A161" s="499">
        <v>90</v>
      </c>
      <c r="B161" s="573" t="s">
        <v>710</v>
      </c>
      <c r="C161" s="501"/>
      <c r="D161" s="575">
        <v>339000</v>
      </c>
      <c r="E161" s="547">
        <v>333000</v>
      </c>
      <c r="F161" s="543">
        <f>D161-E161</f>
        <v>6000</v>
      </c>
      <c r="G161" s="566"/>
    </row>
    <row r="162" spans="1:7" ht="24">
      <c r="A162" s="525"/>
      <c r="B162" s="578" t="s">
        <v>800</v>
      </c>
      <c r="C162" s="537"/>
      <c r="D162" s="538"/>
      <c r="E162" s="548"/>
      <c r="F162" s="560"/>
      <c r="G162" s="561"/>
    </row>
    <row r="163" spans="1:7" ht="24">
      <c r="A163" s="527">
        <v>91</v>
      </c>
      <c r="B163" s="576" t="s">
        <v>711</v>
      </c>
      <c r="C163" s="512"/>
      <c r="D163" s="577">
        <v>750000</v>
      </c>
      <c r="E163" s="552">
        <v>748000</v>
      </c>
      <c r="F163" s="564">
        <f>D163-E163</f>
        <v>2000</v>
      </c>
      <c r="G163" s="572"/>
    </row>
    <row r="164" spans="1:7" ht="24">
      <c r="A164" s="499"/>
      <c r="B164" s="573" t="s">
        <v>801</v>
      </c>
      <c r="C164" s="501"/>
      <c r="D164" s="529"/>
      <c r="E164" s="547"/>
      <c r="F164" s="543"/>
      <c r="G164" s="566"/>
    </row>
    <row r="165" spans="1:7" ht="24">
      <c r="A165" s="499">
        <v>92</v>
      </c>
      <c r="B165" s="573" t="s">
        <v>802</v>
      </c>
      <c r="C165" s="501"/>
      <c r="D165" s="575">
        <v>800000</v>
      </c>
      <c r="E165" s="547">
        <v>798000</v>
      </c>
      <c r="F165" s="543">
        <f>D165-E165</f>
        <v>2000</v>
      </c>
      <c r="G165" s="566"/>
    </row>
    <row r="166" spans="1:7" ht="24">
      <c r="A166" s="499"/>
      <c r="B166" s="573" t="s">
        <v>838</v>
      </c>
      <c r="C166" s="501"/>
      <c r="D166" s="529"/>
      <c r="E166" s="547"/>
      <c r="F166" s="543"/>
      <c r="G166" s="566"/>
    </row>
    <row r="167" spans="1:7" ht="24">
      <c r="A167" s="499">
        <v>93</v>
      </c>
      <c r="B167" s="573" t="s">
        <v>712</v>
      </c>
      <c r="C167" s="501"/>
      <c r="D167" s="575">
        <v>334000</v>
      </c>
      <c r="E167" s="547">
        <v>332000</v>
      </c>
      <c r="F167" s="543">
        <f>D167-E167</f>
        <v>2000</v>
      </c>
      <c r="G167" s="566"/>
    </row>
    <row r="168" spans="1:7" ht="24">
      <c r="A168" s="499"/>
      <c r="B168" s="573" t="s">
        <v>713</v>
      </c>
      <c r="C168" s="501"/>
      <c r="D168" s="529"/>
      <c r="E168" s="547"/>
      <c r="F168" s="543"/>
      <c r="G168" s="566"/>
    </row>
    <row r="169" spans="1:7" ht="24">
      <c r="A169" s="499">
        <v>94</v>
      </c>
      <c r="B169" s="573" t="s">
        <v>826</v>
      </c>
      <c r="C169" s="501"/>
      <c r="D169" s="575">
        <v>700000</v>
      </c>
      <c r="E169" s="547">
        <v>697000</v>
      </c>
      <c r="F169" s="543">
        <f>D169-E169</f>
        <v>3000</v>
      </c>
      <c r="G169" s="566"/>
    </row>
    <row r="170" spans="1:7" ht="24">
      <c r="A170" s="499"/>
      <c r="B170" s="573" t="s">
        <v>827</v>
      </c>
      <c r="C170" s="501"/>
      <c r="D170" s="529"/>
      <c r="E170" s="547"/>
      <c r="F170" s="543"/>
      <c r="G170" s="566"/>
    </row>
    <row r="171" spans="1:7" ht="24">
      <c r="A171" s="527"/>
      <c r="B171" s="590" t="s">
        <v>326</v>
      </c>
      <c r="C171" s="591">
        <f>SUM(C20:C169)</f>
        <v>13151458.09</v>
      </c>
      <c r="D171" s="592">
        <f>SUM(D107:D169)</f>
        <v>25476930</v>
      </c>
      <c r="E171" s="593">
        <f>SUM(E20:E169)</f>
        <v>29750096.09</v>
      </c>
      <c r="F171" s="594">
        <f>C171+D171-E171</f>
        <v>8878292.000000004</v>
      </c>
      <c r="G171" s="595"/>
    </row>
    <row r="172" spans="1:7" ht="24">
      <c r="A172" s="499"/>
      <c r="B172" s="596" t="s">
        <v>56</v>
      </c>
      <c r="C172" s="597"/>
      <c r="D172" s="528"/>
      <c r="E172" s="514"/>
      <c r="F172" s="543"/>
      <c r="G172" s="598"/>
    </row>
    <row r="173" spans="1:7" ht="24">
      <c r="A173" s="499">
        <v>1</v>
      </c>
      <c r="B173" s="553" t="s">
        <v>714</v>
      </c>
      <c r="C173" s="529">
        <v>714661.8</v>
      </c>
      <c r="D173" s="529"/>
      <c r="E173" s="503">
        <v>714661.8</v>
      </c>
      <c r="F173" s="543">
        <f aca="true" t="shared" si="3" ref="F173:F186">C173-E173</f>
        <v>0</v>
      </c>
      <c r="G173" s="566" t="s">
        <v>615</v>
      </c>
    </row>
    <row r="174" spans="1:7" ht="24">
      <c r="A174" s="499">
        <v>2</v>
      </c>
      <c r="B174" s="573" t="s">
        <v>715</v>
      </c>
      <c r="C174" s="575">
        <v>114180</v>
      </c>
      <c r="D174" s="529"/>
      <c r="E174" s="503">
        <v>114180</v>
      </c>
      <c r="F174" s="543">
        <f t="shared" si="3"/>
        <v>0</v>
      </c>
      <c r="G174" s="566"/>
    </row>
    <row r="175" spans="1:7" ht="24">
      <c r="A175" s="499"/>
      <c r="B175" s="573" t="s">
        <v>716</v>
      </c>
      <c r="C175" s="575"/>
      <c r="D175" s="529"/>
      <c r="E175" s="503"/>
      <c r="F175" s="543"/>
      <c r="G175" s="566"/>
    </row>
    <row r="176" spans="1:7" ht="24">
      <c r="A176" s="499">
        <v>3</v>
      </c>
      <c r="B176" s="573" t="s">
        <v>788</v>
      </c>
      <c r="C176" s="575">
        <v>300100</v>
      </c>
      <c r="D176" s="529"/>
      <c r="E176" s="503">
        <v>300100</v>
      </c>
      <c r="F176" s="543">
        <f t="shared" si="3"/>
        <v>0</v>
      </c>
      <c r="G176" s="505"/>
    </row>
    <row r="177" spans="1:7" ht="24">
      <c r="A177" s="499">
        <v>4</v>
      </c>
      <c r="B177" s="573" t="s">
        <v>787</v>
      </c>
      <c r="C177" s="575">
        <v>76400</v>
      </c>
      <c r="D177" s="529"/>
      <c r="E177" s="503">
        <v>76400</v>
      </c>
      <c r="F177" s="543">
        <f t="shared" si="3"/>
        <v>0</v>
      </c>
      <c r="G177" s="505"/>
    </row>
    <row r="178" spans="1:7" ht="24">
      <c r="A178" s="499">
        <v>5</v>
      </c>
      <c r="B178" s="573" t="s">
        <v>789</v>
      </c>
      <c r="C178" s="501">
        <v>1146792</v>
      </c>
      <c r="D178" s="529"/>
      <c r="E178" s="503">
        <v>1146792</v>
      </c>
      <c r="F178" s="543">
        <f t="shared" si="3"/>
        <v>0</v>
      </c>
      <c r="G178" s="505"/>
    </row>
    <row r="179" spans="1:7" ht="24">
      <c r="A179" s="499">
        <v>6</v>
      </c>
      <c r="B179" s="573" t="s">
        <v>790</v>
      </c>
      <c r="C179" s="501">
        <v>20547.96</v>
      </c>
      <c r="D179" s="529"/>
      <c r="E179" s="503">
        <v>20547.96</v>
      </c>
      <c r="F179" s="543">
        <f t="shared" si="3"/>
        <v>0</v>
      </c>
      <c r="G179" s="566"/>
    </row>
    <row r="180" spans="1:7" ht="24">
      <c r="A180" s="499">
        <v>7</v>
      </c>
      <c r="B180" s="573" t="s">
        <v>791</v>
      </c>
      <c r="C180" s="501">
        <v>50000</v>
      </c>
      <c r="D180" s="529"/>
      <c r="E180" s="503">
        <v>50000</v>
      </c>
      <c r="F180" s="543">
        <f t="shared" si="3"/>
        <v>0</v>
      </c>
      <c r="G180" s="566"/>
    </row>
    <row r="181" spans="1:7" ht="24">
      <c r="A181" s="499"/>
      <c r="B181" s="601" t="s">
        <v>328</v>
      </c>
      <c r="C181" s="508">
        <f>SUM(C173:C180)</f>
        <v>2422681.76</v>
      </c>
      <c r="D181" s="509"/>
      <c r="E181" s="510">
        <f>SUM(E173:E180)</f>
        <v>2422681.76</v>
      </c>
      <c r="F181" s="602">
        <f t="shared" si="3"/>
        <v>0</v>
      </c>
      <c r="G181" s="511"/>
    </row>
    <row r="182" spans="1:7" ht="24">
      <c r="A182" s="666"/>
      <c r="B182" s="689"/>
      <c r="C182" s="591"/>
      <c r="D182" s="592"/>
      <c r="E182" s="593"/>
      <c r="F182" s="603"/>
      <c r="G182" s="595"/>
    </row>
    <row r="183" spans="1:7" ht="24">
      <c r="A183" s="551"/>
      <c r="B183" s="604" t="s">
        <v>57</v>
      </c>
      <c r="C183" s="605"/>
      <c r="D183" s="606"/>
      <c r="E183" s="607"/>
      <c r="F183" s="564"/>
      <c r="G183" s="516"/>
    </row>
    <row r="184" spans="1:7" ht="24">
      <c r="A184" s="535">
        <v>1</v>
      </c>
      <c r="B184" s="569" t="s">
        <v>792</v>
      </c>
      <c r="C184" s="501">
        <v>10700</v>
      </c>
      <c r="D184" s="608"/>
      <c r="E184" s="503">
        <v>10700</v>
      </c>
      <c r="F184" s="543">
        <f t="shared" si="3"/>
        <v>0</v>
      </c>
      <c r="G184" s="505"/>
    </row>
    <row r="185" spans="1:8" s="612" customFormat="1" ht="24">
      <c r="A185" s="535">
        <v>2</v>
      </c>
      <c r="B185" s="569" t="s">
        <v>717</v>
      </c>
      <c r="C185" s="501">
        <v>5000</v>
      </c>
      <c r="D185" s="608"/>
      <c r="E185" s="503">
        <v>5000</v>
      </c>
      <c r="F185" s="543">
        <f t="shared" si="3"/>
        <v>0</v>
      </c>
      <c r="G185" s="505"/>
      <c r="H185" s="611"/>
    </row>
    <row r="186" spans="1:7" ht="24">
      <c r="A186" s="535"/>
      <c r="B186" s="613" t="s">
        <v>329</v>
      </c>
      <c r="C186" s="508">
        <f>SUM(C184:C185)</f>
        <v>15700</v>
      </c>
      <c r="D186" s="509"/>
      <c r="E186" s="510">
        <f>SUM(E184:E185)</f>
        <v>15700</v>
      </c>
      <c r="F186" s="602">
        <f t="shared" si="3"/>
        <v>0</v>
      </c>
      <c r="G186" s="511"/>
    </row>
    <row r="187" spans="1:7" ht="24">
      <c r="A187" s="499"/>
      <c r="B187" s="614" t="s">
        <v>58</v>
      </c>
      <c r="C187" s="605"/>
      <c r="D187" s="606"/>
      <c r="E187" s="607"/>
      <c r="F187" s="543"/>
      <c r="G187" s="516"/>
    </row>
    <row r="188" spans="1:7" ht="24">
      <c r="A188" s="499">
        <v>1</v>
      </c>
      <c r="B188" s="573" t="s">
        <v>793</v>
      </c>
      <c r="C188" s="575"/>
      <c r="D188" s="529">
        <v>300000</v>
      </c>
      <c r="E188" s="503">
        <v>210000</v>
      </c>
      <c r="F188" s="543">
        <f>D188-E188</f>
        <v>90000</v>
      </c>
      <c r="G188" s="505"/>
    </row>
    <row r="189" spans="1:7" ht="24">
      <c r="A189" s="499"/>
      <c r="B189" s="615" t="s">
        <v>794</v>
      </c>
      <c r="C189" s="616"/>
      <c r="D189" s="608"/>
      <c r="E189" s="617"/>
      <c r="F189" s="543"/>
      <c r="G189" s="505"/>
    </row>
    <row r="190" spans="1:7" ht="24">
      <c r="A190" s="499"/>
      <c r="B190" s="613" t="s">
        <v>330</v>
      </c>
      <c r="C190" s="618"/>
      <c r="D190" s="619">
        <f>SUM(D188:D189)</f>
        <v>300000</v>
      </c>
      <c r="E190" s="510">
        <f>SUM(E188:E189)</f>
        <v>210000</v>
      </c>
      <c r="F190" s="602">
        <f>D190-E190</f>
        <v>90000</v>
      </c>
      <c r="G190" s="620"/>
    </row>
    <row r="191" spans="1:7" ht="24">
      <c r="A191" s="499"/>
      <c r="B191" s="596" t="s">
        <v>114</v>
      </c>
      <c r="C191" s="512"/>
      <c r="D191" s="528"/>
      <c r="E191" s="514"/>
      <c r="F191" s="543"/>
      <c r="G191" s="516"/>
    </row>
    <row r="192" spans="1:7" ht="24">
      <c r="A192" s="499">
        <v>1</v>
      </c>
      <c r="B192" s="569" t="s">
        <v>718</v>
      </c>
      <c r="C192" s="501">
        <v>36000</v>
      </c>
      <c r="D192" s="608"/>
      <c r="E192" s="503">
        <v>36000</v>
      </c>
      <c r="F192" s="543">
        <f>C192-E192</f>
        <v>0</v>
      </c>
      <c r="G192" s="505"/>
    </row>
    <row r="193" spans="1:7" ht="24">
      <c r="A193" s="499"/>
      <c r="B193" s="569" t="s">
        <v>719</v>
      </c>
      <c r="C193" s="501"/>
      <c r="D193" s="608"/>
      <c r="E193" s="617"/>
      <c r="F193" s="543"/>
      <c r="G193" s="505"/>
    </row>
    <row r="194" spans="1:7" ht="24">
      <c r="A194" s="499">
        <v>2</v>
      </c>
      <c r="B194" s="569" t="s">
        <v>795</v>
      </c>
      <c r="C194" s="574"/>
      <c r="D194" s="501">
        <v>6500000</v>
      </c>
      <c r="E194" s="503">
        <v>6490000</v>
      </c>
      <c r="F194" s="543">
        <f aca="true" t="shared" si="4" ref="F194:F199">D194-E194</f>
        <v>10000</v>
      </c>
      <c r="G194" s="505"/>
    </row>
    <row r="195" spans="1:7" ht="24">
      <c r="A195" s="499">
        <v>3</v>
      </c>
      <c r="B195" s="569" t="s">
        <v>720</v>
      </c>
      <c r="C195" s="574"/>
      <c r="D195" s="501">
        <v>4500000</v>
      </c>
      <c r="E195" s="503"/>
      <c r="F195" s="543">
        <f t="shared" si="4"/>
        <v>4500000</v>
      </c>
      <c r="G195" s="505"/>
    </row>
    <row r="196" spans="1:7" ht="24">
      <c r="A196" s="521">
        <v>4</v>
      </c>
      <c r="B196" s="610" t="s">
        <v>721</v>
      </c>
      <c r="C196" s="621"/>
      <c r="D196" s="522">
        <v>4000000</v>
      </c>
      <c r="E196" s="523">
        <v>3992000</v>
      </c>
      <c r="F196" s="557">
        <f t="shared" si="4"/>
        <v>8000</v>
      </c>
      <c r="G196" s="524"/>
    </row>
    <row r="197" spans="1:7" ht="24">
      <c r="A197" s="499">
        <v>5</v>
      </c>
      <c r="B197" s="573" t="s">
        <v>722</v>
      </c>
      <c r="C197" s="575"/>
      <c r="D197" s="575">
        <v>1430000</v>
      </c>
      <c r="E197" s="503">
        <v>1428000</v>
      </c>
      <c r="F197" s="543">
        <f t="shared" si="4"/>
        <v>2000</v>
      </c>
      <c r="G197" s="505"/>
    </row>
    <row r="198" spans="1:7" ht="24">
      <c r="A198" s="499">
        <v>6</v>
      </c>
      <c r="B198" s="573" t="s">
        <v>723</v>
      </c>
      <c r="C198" s="574"/>
      <c r="D198" s="575">
        <v>50100</v>
      </c>
      <c r="E198" s="503">
        <v>46500</v>
      </c>
      <c r="F198" s="543">
        <f t="shared" si="4"/>
        <v>3600</v>
      </c>
      <c r="G198" s="505"/>
    </row>
    <row r="199" spans="1:7" ht="24">
      <c r="A199" s="499">
        <v>7</v>
      </c>
      <c r="B199" s="573" t="s">
        <v>724</v>
      </c>
      <c r="C199" s="574"/>
      <c r="D199" s="575">
        <v>76500</v>
      </c>
      <c r="E199" s="503">
        <v>76500</v>
      </c>
      <c r="F199" s="543">
        <f t="shared" si="4"/>
        <v>0</v>
      </c>
      <c r="G199" s="505"/>
    </row>
    <row r="200" spans="1:7" ht="24">
      <c r="A200" s="499"/>
      <c r="B200" s="622" t="s">
        <v>725</v>
      </c>
      <c r="C200" s="574"/>
      <c r="D200" s="575"/>
      <c r="E200" s="617"/>
      <c r="F200" s="543"/>
      <c r="G200" s="505"/>
    </row>
    <row r="201" spans="1:7" ht="24">
      <c r="A201" s="499">
        <v>8</v>
      </c>
      <c r="B201" s="553" t="s">
        <v>796</v>
      </c>
      <c r="C201" s="501">
        <v>615000</v>
      </c>
      <c r="D201" s="501"/>
      <c r="E201" s="503">
        <v>615000</v>
      </c>
      <c r="F201" s="543">
        <f>C201-E201</f>
        <v>0</v>
      </c>
      <c r="G201" s="505"/>
    </row>
    <row r="202" spans="1:7" ht="24">
      <c r="A202" s="536"/>
      <c r="B202" s="623" t="s">
        <v>336</v>
      </c>
      <c r="C202" s="508">
        <f>SUM(C192:C201)</f>
        <v>651000</v>
      </c>
      <c r="D202" s="509">
        <f>SUM(D192:D201)</f>
        <v>16556600</v>
      </c>
      <c r="E202" s="510">
        <f>SUM(E192:E201)</f>
        <v>12684000</v>
      </c>
      <c r="F202" s="602">
        <f>C202+D202-E202</f>
        <v>4523600</v>
      </c>
      <c r="G202" s="511"/>
    </row>
    <row r="203" spans="1:7" ht="24">
      <c r="A203" s="499"/>
      <c r="B203" s="596" t="s">
        <v>115</v>
      </c>
      <c r="C203" s="597"/>
      <c r="D203" s="528"/>
      <c r="E203" s="514"/>
      <c r="F203" s="564"/>
      <c r="G203" s="516"/>
    </row>
    <row r="204" spans="1:7" ht="24">
      <c r="A204" s="499">
        <v>1</v>
      </c>
      <c r="B204" s="531" t="s">
        <v>726</v>
      </c>
      <c r="C204" s="501"/>
      <c r="D204" s="529">
        <v>1200000</v>
      </c>
      <c r="E204" s="503">
        <v>1198000</v>
      </c>
      <c r="F204" s="543">
        <f>D204-E204</f>
        <v>2000</v>
      </c>
      <c r="G204" s="505"/>
    </row>
    <row r="205" spans="1:7" ht="24">
      <c r="A205" s="499"/>
      <c r="B205" s="624" t="s">
        <v>727</v>
      </c>
      <c r="C205" s="501"/>
      <c r="D205" s="529"/>
      <c r="E205" s="503"/>
      <c r="F205" s="543"/>
      <c r="G205" s="505"/>
    </row>
    <row r="206" spans="1:7" ht="24">
      <c r="A206" s="499">
        <v>2</v>
      </c>
      <c r="B206" s="533" t="s">
        <v>828</v>
      </c>
      <c r="C206" s="501"/>
      <c r="D206" s="529">
        <v>680000</v>
      </c>
      <c r="E206" s="503"/>
      <c r="F206" s="543">
        <f aca="true" t="shared" si="5" ref="F206:F215">D206-E206</f>
        <v>680000</v>
      </c>
      <c r="G206" s="505"/>
    </row>
    <row r="207" spans="1:7" ht="24">
      <c r="A207" s="499">
        <v>3</v>
      </c>
      <c r="B207" s="569" t="s">
        <v>728</v>
      </c>
      <c r="C207" s="501"/>
      <c r="D207" s="529">
        <v>1230000</v>
      </c>
      <c r="E207" s="503"/>
      <c r="F207" s="543">
        <f t="shared" si="5"/>
        <v>1230000</v>
      </c>
      <c r="G207" s="505"/>
    </row>
    <row r="208" spans="1:7" ht="24">
      <c r="A208" s="499"/>
      <c r="B208" s="569" t="s">
        <v>729</v>
      </c>
      <c r="C208" s="501"/>
      <c r="D208" s="529"/>
      <c r="E208" s="503"/>
      <c r="F208" s="543"/>
      <c r="G208" s="505"/>
    </row>
    <row r="209" spans="1:7" ht="24">
      <c r="A209" s="609">
        <v>4</v>
      </c>
      <c r="B209" s="610" t="s">
        <v>829</v>
      </c>
      <c r="C209" s="522"/>
      <c r="D209" s="555">
        <v>1200000</v>
      </c>
      <c r="E209" s="523">
        <v>1198000</v>
      </c>
      <c r="F209" s="557">
        <f t="shared" si="5"/>
        <v>2000</v>
      </c>
      <c r="G209" s="524"/>
    </row>
    <row r="210" spans="1:7" ht="24">
      <c r="A210" s="535">
        <v>5</v>
      </c>
      <c r="B210" s="569" t="s">
        <v>730</v>
      </c>
      <c r="C210" s="501"/>
      <c r="D210" s="529">
        <v>1000000</v>
      </c>
      <c r="E210" s="503"/>
      <c r="F210" s="543">
        <f t="shared" si="5"/>
        <v>1000000</v>
      </c>
      <c r="G210" s="505"/>
    </row>
    <row r="211" spans="1:7" ht="24">
      <c r="A211" s="499"/>
      <c r="B211" s="569" t="s">
        <v>731</v>
      </c>
      <c r="C211" s="501"/>
      <c r="D211" s="529"/>
      <c r="E211" s="503"/>
      <c r="F211" s="543"/>
      <c r="G211" s="505"/>
    </row>
    <row r="212" spans="1:7" ht="24">
      <c r="A212" s="499">
        <v>6</v>
      </c>
      <c r="B212" s="569" t="s">
        <v>732</v>
      </c>
      <c r="C212" s="501"/>
      <c r="D212" s="529">
        <v>500000</v>
      </c>
      <c r="E212" s="503">
        <v>497000</v>
      </c>
      <c r="F212" s="543">
        <f t="shared" si="5"/>
        <v>3000</v>
      </c>
      <c r="G212" s="505"/>
    </row>
    <row r="213" spans="1:7" ht="24">
      <c r="A213" s="499"/>
      <c r="B213" s="569" t="s">
        <v>733</v>
      </c>
      <c r="C213" s="501"/>
      <c r="D213" s="529"/>
      <c r="E213" s="503"/>
      <c r="F213" s="543"/>
      <c r="G213" s="505"/>
    </row>
    <row r="214" spans="1:7" ht="24">
      <c r="A214" s="499"/>
      <c r="B214" s="569" t="s">
        <v>734</v>
      </c>
      <c r="C214" s="501"/>
      <c r="D214" s="529"/>
      <c r="E214" s="503"/>
      <c r="F214" s="543"/>
      <c r="G214" s="505"/>
    </row>
    <row r="215" spans="1:7" ht="24">
      <c r="A215" s="499">
        <v>7</v>
      </c>
      <c r="B215" s="569" t="s">
        <v>735</v>
      </c>
      <c r="C215" s="501"/>
      <c r="D215" s="529">
        <v>566000</v>
      </c>
      <c r="E215" s="503">
        <v>564000</v>
      </c>
      <c r="F215" s="543">
        <f t="shared" si="5"/>
        <v>2000</v>
      </c>
      <c r="G215" s="505"/>
    </row>
    <row r="216" spans="1:7" ht="24">
      <c r="A216" s="499"/>
      <c r="B216" s="569" t="s">
        <v>736</v>
      </c>
      <c r="C216" s="501"/>
      <c r="D216" s="501"/>
      <c r="E216" s="503"/>
      <c r="F216" s="543"/>
      <c r="G216" s="505"/>
    </row>
    <row r="217" spans="1:7" ht="24">
      <c r="A217" s="499">
        <v>8</v>
      </c>
      <c r="B217" s="573" t="s">
        <v>830</v>
      </c>
      <c r="C217" s="501">
        <v>28000750</v>
      </c>
      <c r="D217" s="501"/>
      <c r="E217" s="503"/>
      <c r="F217" s="543">
        <f>C217-E217</f>
        <v>28000750</v>
      </c>
      <c r="G217" s="505"/>
    </row>
    <row r="218" spans="1:7" ht="24">
      <c r="A218" s="499"/>
      <c r="B218" s="573" t="s">
        <v>737</v>
      </c>
      <c r="C218" s="501"/>
      <c r="D218" s="501"/>
      <c r="E218" s="503"/>
      <c r="F218" s="543"/>
      <c r="G218" s="505"/>
    </row>
    <row r="219" spans="1:7" ht="24">
      <c r="A219" s="499"/>
      <c r="B219" s="573" t="s">
        <v>738</v>
      </c>
      <c r="C219" s="501"/>
      <c r="D219" s="501"/>
      <c r="E219" s="503"/>
      <c r="F219" s="543"/>
      <c r="G219" s="505"/>
    </row>
    <row r="220" spans="1:7" ht="24">
      <c r="A220" s="499"/>
      <c r="B220" s="573" t="s">
        <v>739</v>
      </c>
      <c r="C220" s="501"/>
      <c r="D220" s="501"/>
      <c r="E220" s="503"/>
      <c r="F220" s="543"/>
      <c r="G220" s="505"/>
    </row>
    <row r="221" spans="1:7" ht="24">
      <c r="A221" s="499"/>
      <c r="B221" s="573" t="s">
        <v>740</v>
      </c>
      <c r="C221" s="501"/>
      <c r="D221" s="501"/>
      <c r="E221" s="503"/>
      <c r="F221" s="543"/>
      <c r="G221" s="505"/>
    </row>
    <row r="222" spans="1:7" ht="24">
      <c r="A222" s="525"/>
      <c r="B222" s="578"/>
      <c r="C222" s="537"/>
      <c r="D222" s="537"/>
      <c r="E222" s="539"/>
      <c r="F222" s="560"/>
      <c r="G222" s="541"/>
    </row>
    <row r="223" spans="1:7" ht="24">
      <c r="A223" s="527">
        <v>9</v>
      </c>
      <c r="B223" s="571" t="s">
        <v>741</v>
      </c>
      <c r="C223" s="512">
        <v>6098000</v>
      </c>
      <c r="D223" s="512"/>
      <c r="E223" s="514">
        <v>6098000</v>
      </c>
      <c r="F223" s="564">
        <f>C223-E223</f>
        <v>0</v>
      </c>
      <c r="G223" s="516"/>
    </row>
    <row r="224" spans="1:7" ht="24">
      <c r="A224" s="525"/>
      <c r="B224" s="570" t="s">
        <v>742</v>
      </c>
      <c r="C224" s="537"/>
      <c r="D224" s="537"/>
      <c r="E224" s="539"/>
      <c r="F224" s="560"/>
      <c r="G224" s="541"/>
    </row>
    <row r="225" spans="1:8" ht="24">
      <c r="A225" s="527">
        <v>10</v>
      </c>
      <c r="B225" s="571" t="s">
        <v>743</v>
      </c>
      <c r="C225" s="512"/>
      <c r="D225" s="512">
        <v>9500000</v>
      </c>
      <c r="E225" s="514">
        <v>4176112.8</v>
      </c>
      <c r="F225" s="564">
        <f>D225-E225</f>
        <v>5323887.2</v>
      </c>
      <c r="G225" s="516"/>
      <c r="H225" s="484">
        <v>97412.8</v>
      </c>
    </row>
    <row r="226" spans="1:7" ht="24">
      <c r="A226" s="499"/>
      <c r="B226" s="569" t="s">
        <v>831</v>
      </c>
      <c r="C226" s="625"/>
      <c r="D226" s="529"/>
      <c r="E226" s="503"/>
      <c r="F226" s="543"/>
      <c r="G226" s="505"/>
    </row>
    <row r="227" spans="1:7" ht="24">
      <c r="A227" s="527">
        <v>11</v>
      </c>
      <c r="B227" s="571" t="s">
        <v>744</v>
      </c>
      <c r="C227" s="577">
        <v>1897200</v>
      </c>
      <c r="D227" s="528"/>
      <c r="E227" s="514">
        <v>1897200</v>
      </c>
      <c r="F227" s="543">
        <f>C227-E227</f>
        <v>0</v>
      </c>
      <c r="G227" s="626"/>
    </row>
    <row r="228" spans="1:7" ht="24">
      <c r="A228" s="499"/>
      <c r="B228" s="571" t="s">
        <v>745</v>
      </c>
      <c r="C228" s="575"/>
      <c r="D228" s="529"/>
      <c r="E228" s="503"/>
      <c r="F228" s="543"/>
      <c r="G228" s="524"/>
    </row>
    <row r="229" spans="1:7" ht="24">
      <c r="A229" s="527">
        <v>12</v>
      </c>
      <c r="B229" s="571" t="s">
        <v>746</v>
      </c>
      <c r="C229" s="577">
        <v>74000</v>
      </c>
      <c r="D229" s="528"/>
      <c r="E229" s="514">
        <v>74000</v>
      </c>
      <c r="F229" s="543">
        <f>C229-E229</f>
        <v>0</v>
      </c>
      <c r="G229" s="626"/>
    </row>
    <row r="230" spans="1:7" ht="24">
      <c r="A230" s="499"/>
      <c r="B230" s="569" t="s">
        <v>747</v>
      </c>
      <c r="C230" s="575"/>
      <c r="D230" s="529"/>
      <c r="E230" s="503"/>
      <c r="F230" s="543"/>
      <c r="G230" s="505"/>
    </row>
    <row r="231" spans="1:7" ht="24">
      <c r="A231" s="527"/>
      <c r="B231" s="571" t="s">
        <v>748</v>
      </c>
      <c r="C231" s="577"/>
      <c r="D231" s="528"/>
      <c r="E231" s="514"/>
      <c r="F231" s="543"/>
      <c r="G231" s="505"/>
    </row>
    <row r="232" spans="1:7" ht="24">
      <c r="A232" s="527">
        <v>13</v>
      </c>
      <c r="B232" s="571" t="s">
        <v>749</v>
      </c>
      <c r="C232" s="577">
        <v>130000</v>
      </c>
      <c r="D232" s="528"/>
      <c r="E232" s="514">
        <v>130000</v>
      </c>
      <c r="F232" s="543">
        <f>C232-E232</f>
        <v>0</v>
      </c>
      <c r="G232" s="626"/>
    </row>
    <row r="233" spans="1:7" ht="24">
      <c r="A233" s="499"/>
      <c r="B233" s="571" t="s">
        <v>750</v>
      </c>
      <c r="C233" s="575"/>
      <c r="D233" s="529"/>
      <c r="E233" s="503"/>
      <c r="F233" s="543"/>
      <c r="G233" s="524"/>
    </row>
    <row r="234" spans="1:7" ht="24">
      <c r="A234" s="499"/>
      <c r="B234" s="571" t="s">
        <v>751</v>
      </c>
      <c r="C234" s="575"/>
      <c r="D234" s="529"/>
      <c r="E234" s="503"/>
      <c r="F234" s="543"/>
      <c r="G234" s="524"/>
    </row>
    <row r="235" spans="1:7" ht="24">
      <c r="A235" s="499">
        <v>14</v>
      </c>
      <c r="B235" s="571" t="s">
        <v>752</v>
      </c>
      <c r="C235" s="575">
        <v>628000</v>
      </c>
      <c r="D235" s="529"/>
      <c r="E235" s="503">
        <v>628000</v>
      </c>
      <c r="F235" s="543">
        <f>C235-E235</f>
        <v>0</v>
      </c>
      <c r="G235" s="524"/>
    </row>
    <row r="236" spans="1:7" ht="24">
      <c r="A236" s="499"/>
      <c r="B236" s="571" t="s">
        <v>753</v>
      </c>
      <c r="C236" s="575"/>
      <c r="D236" s="529"/>
      <c r="E236" s="503"/>
      <c r="F236" s="543"/>
      <c r="G236" s="524"/>
    </row>
    <row r="237" spans="1:7" ht="24">
      <c r="A237" s="499">
        <v>15</v>
      </c>
      <c r="B237" s="571" t="s">
        <v>754</v>
      </c>
      <c r="C237" s="575">
        <v>968000</v>
      </c>
      <c r="D237" s="529"/>
      <c r="E237" s="503">
        <v>968000</v>
      </c>
      <c r="F237" s="543">
        <f>C237-E237</f>
        <v>0</v>
      </c>
      <c r="G237" s="524"/>
    </row>
    <row r="238" spans="1:7" ht="24">
      <c r="A238" s="521"/>
      <c r="B238" s="610" t="s">
        <v>755</v>
      </c>
      <c r="C238" s="600"/>
      <c r="D238" s="555"/>
      <c r="E238" s="523"/>
      <c r="F238" s="557"/>
      <c r="G238" s="524"/>
    </row>
    <row r="239" spans="1:7" ht="24">
      <c r="A239" s="499">
        <v>16</v>
      </c>
      <c r="B239" s="627" t="s">
        <v>832</v>
      </c>
      <c r="C239" s="575">
        <v>521000</v>
      </c>
      <c r="D239" s="529"/>
      <c r="E239" s="503">
        <v>521000</v>
      </c>
      <c r="F239" s="543">
        <f>C239-E239</f>
        <v>0</v>
      </c>
      <c r="G239" s="505"/>
    </row>
    <row r="240" spans="1:7" ht="24">
      <c r="A240" s="499"/>
      <c r="B240" s="569" t="s">
        <v>833</v>
      </c>
      <c r="C240" s="575"/>
      <c r="D240" s="501"/>
      <c r="E240" s="617"/>
      <c r="F240" s="543"/>
      <c r="G240" s="505"/>
    </row>
    <row r="241" spans="1:7" ht="24">
      <c r="A241" s="499">
        <v>17</v>
      </c>
      <c r="B241" s="573" t="s">
        <v>805</v>
      </c>
      <c r="C241" s="575"/>
      <c r="D241" s="577">
        <v>400000</v>
      </c>
      <c r="E241" s="503">
        <v>399500</v>
      </c>
      <c r="F241" s="543">
        <f>D241-E241</f>
        <v>500</v>
      </c>
      <c r="G241" s="524"/>
    </row>
    <row r="242" spans="1:7" ht="24">
      <c r="A242" s="525"/>
      <c r="B242" s="578"/>
      <c r="C242" s="579"/>
      <c r="D242" s="579"/>
      <c r="E242" s="539"/>
      <c r="F242" s="560"/>
      <c r="G242" s="541"/>
    </row>
    <row r="243" spans="1:7" ht="24">
      <c r="A243" s="527">
        <v>18</v>
      </c>
      <c r="B243" s="576" t="s">
        <v>756</v>
      </c>
      <c r="C243" s="577"/>
      <c r="D243" s="577">
        <v>200000</v>
      </c>
      <c r="E243" s="607"/>
      <c r="F243" s="564">
        <f>D243-E243</f>
        <v>200000</v>
      </c>
      <c r="G243" s="626"/>
    </row>
    <row r="244" spans="1:7" ht="24">
      <c r="A244" s="527"/>
      <c r="B244" s="576" t="s">
        <v>757</v>
      </c>
      <c r="C244" s="577"/>
      <c r="D244" s="577"/>
      <c r="E244" s="607"/>
      <c r="F244" s="543"/>
      <c r="G244" s="524"/>
    </row>
    <row r="245" spans="1:7" ht="24">
      <c r="A245" s="527">
        <v>23</v>
      </c>
      <c r="B245" s="576" t="s">
        <v>804</v>
      </c>
      <c r="C245" s="577"/>
      <c r="D245" s="577">
        <v>866000</v>
      </c>
      <c r="E245" s="607"/>
      <c r="F245" s="543">
        <f>D245-E245</f>
        <v>866000</v>
      </c>
      <c r="G245" s="524"/>
    </row>
    <row r="246" spans="1:7" ht="24">
      <c r="A246" s="499"/>
      <c r="B246" s="576" t="s">
        <v>803</v>
      </c>
      <c r="C246" s="575"/>
      <c r="D246" s="501"/>
      <c r="E246" s="617"/>
      <c r="F246" s="543"/>
      <c r="G246" s="524"/>
    </row>
    <row r="247" spans="1:7" ht="24">
      <c r="A247" s="499"/>
      <c r="B247" s="507" t="s">
        <v>347</v>
      </c>
      <c r="C247" s="490">
        <f>SUM(C204:C246)</f>
        <v>38316950</v>
      </c>
      <c r="D247" s="491">
        <f>SUM(D204:D246)</f>
        <v>17342000</v>
      </c>
      <c r="E247" s="486">
        <f>SUM(E204:E245)</f>
        <v>18348812.8</v>
      </c>
      <c r="F247" s="602">
        <f>C247+D247-E247</f>
        <v>37310137.2</v>
      </c>
      <c r="G247" s="628"/>
    </row>
    <row r="248" spans="1:7" ht="24">
      <c r="A248" s="525"/>
      <c r="B248" s="526"/>
      <c r="C248" s="490"/>
      <c r="D248" s="491"/>
      <c r="E248" s="486"/>
      <c r="F248" s="602"/>
      <c r="G248" s="628"/>
    </row>
    <row r="249" spans="1:7" ht="24">
      <c r="A249" s="499"/>
      <c r="B249" s="629" t="s">
        <v>117</v>
      </c>
      <c r="C249" s="512"/>
      <c r="D249" s="528"/>
      <c r="E249" s="514"/>
      <c r="F249" s="543"/>
      <c r="G249" s="516"/>
    </row>
    <row r="250" spans="1:8" s="633" customFormat="1" ht="24">
      <c r="A250" s="499">
        <v>1</v>
      </c>
      <c r="B250" s="630" t="s">
        <v>758</v>
      </c>
      <c r="C250" s="631">
        <v>2999500</v>
      </c>
      <c r="D250" s="501"/>
      <c r="E250" s="503">
        <v>2999500</v>
      </c>
      <c r="F250" s="543">
        <f>C250-E250</f>
        <v>0</v>
      </c>
      <c r="G250" s="505"/>
      <c r="H250" s="632"/>
    </row>
    <row r="251" spans="1:8" s="633" customFormat="1" ht="24">
      <c r="A251" s="499"/>
      <c r="B251" s="630" t="s">
        <v>759</v>
      </c>
      <c r="C251" s="501"/>
      <c r="D251" s="529"/>
      <c r="E251" s="503"/>
      <c r="F251" s="543"/>
      <c r="G251" s="505"/>
      <c r="H251" s="632"/>
    </row>
    <row r="252" spans="1:8" s="633" customFormat="1" ht="24">
      <c r="A252" s="499"/>
      <c r="B252" s="630" t="s">
        <v>760</v>
      </c>
      <c r="C252" s="634"/>
      <c r="D252" s="635"/>
      <c r="E252" s="514"/>
      <c r="F252" s="543"/>
      <c r="G252" s="516"/>
      <c r="H252" s="632"/>
    </row>
    <row r="253" spans="1:8" s="633" customFormat="1" ht="24">
      <c r="A253" s="636"/>
      <c r="B253" s="630" t="s">
        <v>761</v>
      </c>
      <c r="C253" s="637"/>
      <c r="D253" s="638"/>
      <c r="E253" s="503"/>
      <c r="F253" s="543"/>
      <c r="G253" s="505"/>
      <c r="H253" s="632"/>
    </row>
    <row r="254" spans="1:7" ht="24">
      <c r="A254" s="499">
        <v>2</v>
      </c>
      <c r="B254" s="630" t="s">
        <v>762</v>
      </c>
      <c r="C254" s="637">
        <v>1763000</v>
      </c>
      <c r="D254" s="574"/>
      <c r="E254" s="503">
        <v>1763000</v>
      </c>
      <c r="F254" s="543">
        <f>C254-E254</f>
        <v>0</v>
      </c>
      <c r="G254" s="505"/>
    </row>
    <row r="255" spans="1:7" ht="24">
      <c r="A255" s="527">
        <v>3</v>
      </c>
      <c r="B255" s="639" t="s">
        <v>806</v>
      </c>
      <c r="C255" s="635">
        <v>479500</v>
      </c>
      <c r="D255" s="640"/>
      <c r="E255" s="514">
        <v>479500</v>
      </c>
      <c r="F255" s="564">
        <f>C255-E255</f>
        <v>0</v>
      </c>
      <c r="G255" s="516"/>
    </row>
    <row r="256" spans="1:7" ht="24">
      <c r="A256" s="535"/>
      <c r="B256" s="601" t="s">
        <v>349</v>
      </c>
      <c r="C256" s="508">
        <f>SUM(C250:C255)</f>
        <v>5242000</v>
      </c>
      <c r="D256" s="509"/>
      <c r="E256" s="510">
        <f>SUM(E250:E255)</f>
        <v>5242000</v>
      </c>
      <c r="F256" s="602">
        <f>C256-E256</f>
        <v>0</v>
      </c>
      <c r="G256" s="641"/>
    </row>
    <row r="257" spans="1:7" ht="24">
      <c r="A257" s="536"/>
      <c r="B257" s="642" t="s">
        <v>116</v>
      </c>
      <c r="C257" s="591">
        <f>C12+C18+C171+C181+C186+C202+C247+C256</f>
        <v>69362459.37</v>
      </c>
      <c r="D257" s="591">
        <f>D171+D190+D202+D247</f>
        <v>59675530</v>
      </c>
      <c r="E257" s="593">
        <f>E12+E18+E171+E181+E186+E190+E202+E247+E256</f>
        <v>78235960.17</v>
      </c>
      <c r="F257" s="591">
        <f>C257+D257-E257</f>
        <v>50802029.2</v>
      </c>
      <c r="G257" s="643"/>
    </row>
    <row r="258" spans="1:7" ht="24">
      <c r="A258" s="644"/>
      <c r="B258" s="645"/>
      <c r="C258" s="646"/>
      <c r="D258" s="647"/>
      <c r="E258" s="648"/>
      <c r="F258" s="646"/>
      <c r="G258" s="649"/>
    </row>
    <row r="259" spans="1:11" ht="24">
      <c r="A259" s="665"/>
      <c r="B259" s="669" t="s">
        <v>764</v>
      </c>
      <c r="C259" s="674">
        <v>129037989.37</v>
      </c>
      <c r="D259" s="670"/>
      <c r="E259" s="655"/>
      <c r="F259" s="653"/>
      <c r="G259" s="656"/>
      <c r="H259" s="650"/>
      <c r="I259" s="650"/>
      <c r="J259" s="651"/>
      <c r="K259" s="650"/>
    </row>
    <row r="260" spans="1:10" ht="26.25">
      <c r="A260" s="657"/>
      <c r="B260" s="671" t="s">
        <v>839</v>
      </c>
      <c r="C260" s="672">
        <v>78235960.17</v>
      </c>
      <c r="D260" s="670"/>
      <c r="E260" s="655"/>
      <c r="F260" s="653"/>
      <c r="G260" s="656"/>
      <c r="J260" s="658"/>
    </row>
    <row r="261" spans="1:7" ht="24.75" thickBot="1">
      <c r="A261" s="657"/>
      <c r="B261" s="669" t="s">
        <v>840</v>
      </c>
      <c r="C261" s="673">
        <v>50802029.2</v>
      </c>
      <c r="D261" s="670"/>
      <c r="E261" s="655"/>
      <c r="F261" s="653"/>
      <c r="G261" s="656"/>
    </row>
    <row r="262" spans="1:7" ht="24.75" thickTop="1">
      <c r="A262" s="690"/>
      <c r="B262" s="695"/>
      <c r="C262" s="692"/>
      <c r="D262" s="693"/>
      <c r="E262" s="694"/>
      <c r="F262" s="692"/>
      <c r="G262" s="652"/>
    </row>
    <row r="263" spans="1:7" ht="24">
      <c r="A263" s="657"/>
      <c r="B263" s="659"/>
      <c r="C263" s="653"/>
      <c r="D263" s="654"/>
      <c r="E263" s="655"/>
      <c r="F263" s="653"/>
      <c r="G263" s="656"/>
    </row>
    <row r="264" spans="1:7" ht="24">
      <c r="A264" s="690"/>
      <c r="B264" s="691"/>
      <c r="C264" s="692"/>
      <c r="D264" s="693"/>
      <c r="E264" s="694"/>
      <c r="F264" s="692"/>
      <c r="G264" s="652"/>
    </row>
    <row r="265" spans="1:7" ht="24">
      <c r="A265" s="657"/>
      <c r="B265" s="660"/>
      <c r="C265" s="653"/>
      <c r="D265" s="654"/>
      <c r="E265" s="655"/>
      <c r="F265" s="653"/>
      <c r="G265" s="656"/>
    </row>
    <row r="266" spans="1:7" ht="24">
      <c r="A266" s="657"/>
      <c r="B266" s="660"/>
      <c r="C266" s="653"/>
      <c r="D266" s="654"/>
      <c r="E266" s="655"/>
      <c r="F266" s="653"/>
      <c r="G266" s="656"/>
    </row>
    <row r="267" spans="1:7" ht="24">
      <c r="A267" s="657"/>
      <c r="B267" s="660"/>
      <c r="C267" s="653"/>
      <c r="D267" s="654"/>
      <c r="E267" s="655"/>
      <c r="F267" s="653"/>
      <c r="G267" s="656"/>
    </row>
    <row r="268" spans="1:7" ht="24">
      <c r="A268" s="657"/>
      <c r="B268" s="660"/>
      <c r="C268" s="653"/>
      <c r="D268" s="654"/>
      <c r="E268" s="655"/>
      <c r="F268" s="653"/>
      <c r="G268" s="656"/>
    </row>
    <row r="269" spans="1:7" ht="24">
      <c r="A269" s="657"/>
      <c r="B269" s="660"/>
      <c r="C269" s="653"/>
      <c r="D269" s="654"/>
      <c r="E269" s="655"/>
      <c r="F269" s="653"/>
      <c r="G269" s="656"/>
    </row>
    <row r="270" spans="1:7" ht="24">
      <c r="A270" s="657"/>
      <c r="B270" s="660"/>
      <c r="C270" s="653"/>
      <c r="D270" s="654"/>
      <c r="E270" s="655"/>
      <c r="F270" s="653"/>
      <c r="G270" s="656"/>
    </row>
    <row r="271" spans="1:7" ht="24">
      <c r="A271" s="657"/>
      <c r="B271" s="660"/>
      <c r="C271" s="653"/>
      <c r="D271" s="654"/>
      <c r="E271" s="655"/>
      <c r="F271" s="653"/>
      <c r="G271" s="656"/>
    </row>
    <row r="272" spans="1:7" ht="24">
      <c r="A272" s="657"/>
      <c r="B272" s="660"/>
      <c r="C272" s="653"/>
      <c r="D272" s="654"/>
      <c r="E272" s="655"/>
      <c r="F272" s="653"/>
      <c r="G272" s="656"/>
    </row>
    <row r="273" spans="1:7" ht="24">
      <c r="A273" s="657"/>
      <c r="B273" s="660"/>
      <c r="C273" s="653"/>
      <c r="D273" s="654"/>
      <c r="E273" s="655"/>
      <c r="F273" s="653"/>
      <c r="G273" s="656"/>
    </row>
    <row r="274" spans="1:7" ht="24">
      <c r="A274" s="657"/>
      <c r="B274" s="660"/>
      <c r="C274" s="653"/>
      <c r="D274" s="654"/>
      <c r="E274" s="655"/>
      <c r="F274" s="653"/>
      <c r="G274" s="656"/>
    </row>
    <row r="275" spans="1:7" ht="24">
      <c r="A275" s="657"/>
      <c r="B275" s="660"/>
      <c r="C275" s="653"/>
      <c r="D275" s="654"/>
      <c r="E275" s="655"/>
      <c r="F275" s="653"/>
      <c r="G275" s="656"/>
    </row>
    <row r="276" spans="1:7" ht="24">
      <c r="A276" s="657"/>
      <c r="B276" s="660"/>
      <c r="C276" s="653"/>
      <c r="D276" s="654"/>
      <c r="E276" s="655"/>
      <c r="F276" s="653"/>
      <c r="G276" s="656"/>
    </row>
    <row r="277" spans="1:7" ht="24">
      <c r="A277" s="657"/>
      <c r="B277" s="660"/>
      <c r="C277" s="653"/>
      <c r="D277" s="654"/>
      <c r="E277" s="655"/>
      <c r="F277" s="653"/>
      <c r="G277" s="656"/>
    </row>
    <row r="278" spans="1:7" ht="24">
      <c r="A278" s="657"/>
      <c r="B278" s="660"/>
      <c r="C278" s="653"/>
      <c r="D278" s="654"/>
      <c r="E278" s="655"/>
      <c r="F278" s="653"/>
      <c r="G278" s="656"/>
    </row>
    <row r="279" spans="1:7" ht="24">
      <c r="A279" s="657"/>
      <c r="B279" s="660"/>
      <c r="C279" s="653"/>
      <c r="D279" s="654"/>
      <c r="E279" s="655"/>
      <c r="F279" s="653"/>
      <c r="G279" s="656"/>
    </row>
    <row r="280" spans="1:7" ht="24">
      <c r="A280" s="657"/>
      <c r="B280" s="660"/>
      <c r="C280" s="653"/>
      <c r="D280" s="654"/>
      <c r="E280" s="655"/>
      <c r="F280" s="653"/>
      <c r="G280" s="656"/>
    </row>
    <row r="281" spans="1:7" ht="24">
      <c r="A281" s="657"/>
      <c r="B281" s="660"/>
      <c r="C281" s="653"/>
      <c r="D281" s="654"/>
      <c r="E281" s="655"/>
      <c r="F281" s="653"/>
      <c r="G281" s="656"/>
    </row>
    <row r="282" spans="1:7" ht="24">
      <c r="A282" s="657"/>
      <c r="B282" s="660"/>
      <c r="C282" s="653"/>
      <c r="D282" s="654"/>
      <c r="E282" s="655"/>
      <c r="F282" s="653"/>
      <c r="G282" s="656"/>
    </row>
  </sheetData>
  <sheetProtection/>
  <mergeCells count="9">
    <mergeCell ref="A1:G1"/>
    <mergeCell ref="A2:G2"/>
    <mergeCell ref="A3:G3"/>
    <mergeCell ref="A4:A5"/>
    <mergeCell ref="B4:B5"/>
    <mergeCell ref="C4:D4"/>
    <mergeCell ref="E4:E5"/>
    <mergeCell ref="F4:F5"/>
    <mergeCell ref="G4:G5"/>
  </mergeCells>
  <printOptions/>
  <pageMargins left="0.5" right="0.2" top="0.748031496062992" bottom="0.47244094488189" header="0.511811023622047" footer="0.511811023622047"/>
  <pageSetup horizontalDpi="180" verticalDpi="180" orientation="landscape" paperSize="9" r:id="rId1"/>
  <headerFooter alignWithMargins="0">
    <oddHeader>&amp;Cหน้าที่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M40"/>
  <sheetViews>
    <sheetView zoomScalePageLayoutView="0" workbookViewId="0" topLeftCell="A16">
      <selection activeCell="F35" sqref="F35"/>
    </sheetView>
  </sheetViews>
  <sheetFormatPr defaultColWidth="9.140625" defaultRowHeight="21.75"/>
  <cols>
    <col min="1" max="1" width="12.57421875" style="6" customWidth="1"/>
    <col min="2" max="2" width="12.7109375" style="6" customWidth="1"/>
    <col min="3" max="3" width="12.57421875" style="6" customWidth="1"/>
    <col min="4" max="4" width="12.8515625" style="6" customWidth="1"/>
    <col min="5" max="5" width="11.00390625" style="6" customWidth="1"/>
    <col min="6" max="6" width="12.00390625" style="6" customWidth="1"/>
    <col min="7" max="7" width="11.57421875" style="6" customWidth="1"/>
    <col min="8" max="8" width="12.140625" style="25" customWidth="1"/>
    <col min="9" max="9" width="12.421875" style="7" customWidth="1"/>
    <col min="10" max="10" width="12.7109375" style="6" customWidth="1"/>
    <col min="11" max="11" width="12.140625" style="6" customWidth="1"/>
    <col min="12" max="12" width="12.28125" style="6" customWidth="1"/>
    <col min="13" max="13" width="16.57421875" style="6" customWidth="1"/>
    <col min="14" max="16384" width="9.140625" style="6" customWidth="1"/>
  </cols>
  <sheetData>
    <row r="1" spans="1:12" ht="21.75">
      <c r="A1" s="732" t="s">
        <v>65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</row>
    <row r="2" spans="1:12" ht="21.75">
      <c r="A2" s="732" t="s">
        <v>146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</row>
    <row r="3" spans="1:12" ht="21.75">
      <c r="A3" s="733" t="s">
        <v>270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</row>
    <row r="4" spans="1:12" s="1" customFormat="1" ht="17.25">
      <c r="A4" s="46" t="s">
        <v>91</v>
      </c>
      <c r="B4" s="46" t="s">
        <v>45</v>
      </c>
      <c r="C4" s="46" t="s">
        <v>42</v>
      </c>
      <c r="D4" s="47" t="s">
        <v>92</v>
      </c>
      <c r="E4" s="47" t="s">
        <v>46</v>
      </c>
      <c r="F4" s="47" t="s">
        <v>82</v>
      </c>
      <c r="G4" s="47" t="s">
        <v>83</v>
      </c>
      <c r="H4" s="48" t="s">
        <v>93</v>
      </c>
      <c r="I4" s="47" t="s">
        <v>47</v>
      </c>
      <c r="J4" s="47" t="s">
        <v>94</v>
      </c>
      <c r="K4" s="47" t="s">
        <v>81</v>
      </c>
      <c r="L4" s="47" t="s">
        <v>50</v>
      </c>
    </row>
    <row r="5" spans="1:12" s="2" customFormat="1" ht="17.25">
      <c r="A5" s="49"/>
      <c r="B5" s="49"/>
      <c r="C5" s="49"/>
      <c r="D5" s="50"/>
      <c r="E5" s="50"/>
      <c r="F5" s="50"/>
      <c r="G5" s="50"/>
      <c r="H5" s="51"/>
      <c r="I5" s="50" t="s">
        <v>48</v>
      </c>
      <c r="J5" s="50" t="s">
        <v>49</v>
      </c>
      <c r="K5" s="50"/>
      <c r="L5" s="50"/>
    </row>
    <row r="6" spans="1:12" s="2" customFormat="1" ht="17.25">
      <c r="A6" s="52" t="s">
        <v>51</v>
      </c>
      <c r="B6" s="53"/>
      <c r="C6" s="54"/>
      <c r="D6" s="55"/>
      <c r="E6" s="55"/>
      <c r="F6" s="55"/>
      <c r="G6" s="55"/>
      <c r="H6" s="56"/>
      <c r="I6" s="57"/>
      <c r="J6" s="55"/>
      <c r="K6" s="55"/>
      <c r="L6" s="55"/>
    </row>
    <row r="7" spans="1:13" s="2" customFormat="1" ht="17.25">
      <c r="A7" s="58" t="s">
        <v>52</v>
      </c>
      <c r="B7" s="59">
        <v>28162000</v>
      </c>
      <c r="C7" s="59">
        <f aca="true" t="shared" si="0" ref="C7:C18">D7+E7+F7+G7+H7+I7+J7+K7+L7</f>
        <v>27193690.47</v>
      </c>
      <c r="D7" s="59">
        <v>27193690.47</v>
      </c>
      <c r="E7" s="60"/>
      <c r="F7" s="60"/>
      <c r="G7" s="60"/>
      <c r="H7" s="61"/>
      <c r="I7" s="62"/>
      <c r="J7" s="60"/>
      <c r="K7" s="60"/>
      <c r="L7" s="60"/>
      <c r="M7" s="3">
        <f>SUM(D7:L7)</f>
        <v>27193690.47</v>
      </c>
    </row>
    <row r="8" spans="1:13" s="2" customFormat="1" ht="17.25">
      <c r="A8" s="58" t="s">
        <v>53</v>
      </c>
      <c r="B8" s="59">
        <v>36970000</v>
      </c>
      <c r="C8" s="59">
        <f t="shared" si="0"/>
        <v>36734659.82</v>
      </c>
      <c r="D8" s="63">
        <v>36734659.82</v>
      </c>
      <c r="E8" s="60"/>
      <c r="F8" s="60"/>
      <c r="G8" s="60"/>
      <c r="H8" s="61"/>
      <c r="I8" s="62"/>
      <c r="J8" s="60"/>
      <c r="K8" s="60"/>
      <c r="L8" s="60"/>
      <c r="M8" s="3">
        <f>SUM(D8:L8)</f>
        <v>36734659.82</v>
      </c>
    </row>
    <row r="9" spans="1:13" s="2" customFormat="1" ht="17.25">
      <c r="A9" s="58" t="s">
        <v>54</v>
      </c>
      <c r="B9" s="59">
        <v>21820000</v>
      </c>
      <c r="C9" s="59">
        <v>21454435.08</v>
      </c>
      <c r="D9" s="60">
        <v>18954435.08</v>
      </c>
      <c r="E9" s="60"/>
      <c r="F9" s="60"/>
      <c r="G9" s="60"/>
      <c r="H9" s="61"/>
      <c r="I9" s="62"/>
      <c r="J9" s="60"/>
      <c r="K9" s="60"/>
      <c r="L9" s="60"/>
      <c r="M9" s="3">
        <f>SUM(D9:L9)</f>
        <v>18954435.08</v>
      </c>
    </row>
    <row r="10" spans="1:13" s="2" customFormat="1" ht="17.25">
      <c r="A10" s="58" t="s">
        <v>55</v>
      </c>
      <c r="B10" s="59">
        <v>244153920</v>
      </c>
      <c r="C10" s="59">
        <f t="shared" si="0"/>
        <v>243901268.26</v>
      </c>
      <c r="D10" s="60">
        <v>84712140.25</v>
      </c>
      <c r="E10" s="60">
        <v>1845230</v>
      </c>
      <c r="F10" s="60">
        <v>54800000</v>
      </c>
      <c r="G10" s="60">
        <v>603380</v>
      </c>
      <c r="H10" s="61">
        <v>45968912</v>
      </c>
      <c r="I10" s="62">
        <v>28928751.7</v>
      </c>
      <c r="J10" s="60">
        <v>21239854.31</v>
      </c>
      <c r="K10" s="60">
        <v>5803000</v>
      </c>
      <c r="L10" s="60"/>
      <c r="M10" s="3">
        <f>SUM(D9:L9)</f>
        <v>18954435.08</v>
      </c>
    </row>
    <row r="11" spans="1:13" s="2" customFormat="1" ht="17.25">
      <c r="A11" s="58" t="s">
        <v>56</v>
      </c>
      <c r="B11" s="65">
        <v>34848600</v>
      </c>
      <c r="C11" s="59">
        <f t="shared" si="0"/>
        <v>31354637.299999997</v>
      </c>
      <c r="D11" s="60">
        <v>22370018.74</v>
      </c>
      <c r="E11" s="60"/>
      <c r="F11" s="60"/>
      <c r="G11" s="60"/>
      <c r="H11" s="64">
        <v>6247029.5</v>
      </c>
      <c r="I11" s="62"/>
      <c r="J11" s="60">
        <v>2737589.06</v>
      </c>
      <c r="K11" s="60"/>
      <c r="L11" s="60"/>
      <c r="M11" s="3">
        <f>SUM(D10:L10)</f>
        <v>243901268.26</v>
      </c>
    </row>
    <row r="12" spans="1:13" s="2" customFormat="1" ht="17.25">
      <c r="A12" s="58" t="s">
        <v>57</v>
      </c>
      <c r="B12" s="65">
        <v>27310000</v>
      </c>
      <c r="C12" s="59">
        <f t="shared" si="0"/>
        <v>26962059.23</v>
      </c>
      <c r="D12" s="60">
        <v>26962059.23</v>
      </c>
      <c r="E12" s="60"/>
      <c r="F12" s="60"/>
      <c r="G12" s="66"/>
      <c r="H12" s="61"/>
      <c r="I12" s="62"/>
      <c r="J12" s="66"/>
      <c r="K12" s="60"/>
      <c r="L12" s="60"/>
      <c r="M12" s="3">
        <f>SUM(D11:L11)</f>
        <v>31354637.299999997</v>
      </c>
    </row>
    <row r="13" spans="1:13" s="2" customFormat="1" ht="17.25">
      <c r="A13" s="58" t="s">
        <v>58</v>
      </c>
      <c r="B13" s="64">
        <v>53481000</v>
      </c>
      <c r="C13" s="59">
        <f t="shared" si="0"/>
        <v>53481000</v>
      </c>
      <c r="D13" s="60"/>
      <c r="E13" s="60">
        <v>1800000</v>
      </c>
      <c r="F13" s="60">
        <v>6910000</v>
      </c>
      <c r="G13" s="62">
        <v>1500000</v>
      </c>
      <c r="H13" s="61"/>
      <c r="I13" s="62">
        <v>24271000</v>
      </c>
      <c r="J13" s="60">
        <v>19000000</v>
      </c>
      <c r="K13" s="60"/>
      <c r="L13" s="60"/>
      <c r="M13" s="3">
        <f>SUM(D12:L12)</f>
        <v>26962059.23</v>
      </c>
    </row>
    <row r="14" spans="1:13" s="2" customFormat="1" ht="17.25">
      <c r="A14" s="58" t="s">
        <v>50</v>
      </c>
      <c r="B14" s="65">
        <v>18888000</v>
      </c>
      <c r="C14" s="59">
        <f t="shared" si="0"/>
        <v>18627392</v>
      </c>
      <c r="D14" s="60"/>
      <c r="E14" s="60"/>
      <c r="F14" s="60"/>
      <c r="G14" s="60"/>
      <c r="H14" s="61"/>
      <c r="I14" s="62"/>
      <c r="J14" s="60"/>
      <c r="K14" s="60"/>
      <c r="L14" s="60">
        <v>18627392</v>
      </c>
      <c r="M14" s="3">
        <f>SUM(D14:L14)</f>
        <v>18627392</v>
      </c>
    </row>
    <row r="15" spans="1:13" s="2" customFormat="1" ht="17.25">
      <c r="A15" s="198" t="s">
        <v>95</v>
      </c>
      <c r="B15" s="67">
        <v>22405100</v>
      </c>
      <c r="C15" s="59">
        <f t="shared" si="0"/>
        <v>22146937</v>
      </c>
      <c r="D15" s="60">
        <v>20695737</v>
      </c>
      <c r="E15" s="60"/>
      <c r="F15" s="60"/>
      <c r="G15" s="60"/>
      <c r="H15" s="61"/>
      <c r="I15" s="62"/>
      <c r="J15" s="60">
        <v>1451200</v>
      </c>
      <c r="K15" s="60"/>
      <c r="L15" s="60"/>
      <c r="M15" s="3">
        <f>SUM(D15:L15)</f>
        <v>22146937</v>
      </c>
    </row>
    <row r="16" spans="1:13" s="2" customFormat="1" ht="17.25">
      <c r="A16" s="198" t="s">
        <v>841</v>
      </c>
      <c r="B16" s="59">
        <v>1400000</v>
      </c>
      <c r="C16" s="59">
        <f>D16</f>
        <v>1400000</v>
      </c>
      <c r="D16" s="60">
        <v>1400000</v>
      </c>
      <c r="E16" s="60"/>
      <c r="F16" s="60"/>
      <c r="G16" s="60"/>
      <c r="H16" s="61"/>
      <c r="I16" s="68"/>
      <c r="J16" s="60"/>
      <c r="K16" s="60"/>
      <c r="L16" s="60"/>
      <c r="M16" s="3"/>
    </row>
    <row r="17" spans="1:13" s="2" customFormat="1" ht="17.25">
      <c r="A17" s="199" t="s">
        <v>96</v>
      </c>
      <c r="B17" s="62">
        <v>97992600</v>
      </c>
      <c r="C17" s="59">
        <f t="shared" si="0"/>
        <v>93940100</v>
      </c>
      <c r="D17" s="60">
        <v>4635300</v>
      </c>
      <c r="E17" s="60"/>
      <c r="F17" s="60"/>
      <c r="G17" s="60"/>
      <c r="H17" s="61">
        <v>47531800</v>
      </c>
      <c r="I17" s="68"/>
      <c r="J17" s="60">
        <v>41773000</v>
      </c>
      <c r="K17" s="60"/>
      <c r="L17" s="60"/>
      <c r="M17" s="3">
        <f>SUM(D17:L17)</f>
        <v>93940100</v>
      </c>
    </row>
    <row r="18" spans="1:13" s="2" customFormat="1" ht="17.25">
      <c r="A18" s="201" t="s">
        <v>147</v>
      </c>
      <c r="B18" s="57">
        <v>108419400</v>
      </c>
      <c r="C18" s="59">
        <f t="shared" si="0"/>
        <v>108419400</v>
      </c>
      <c r="D18" s="60">
        <v>108419400</v>
      </c>
      <c r="E18" s="60"/>
      <c r="F18" s="60"/>
      <c r="G18" s="60"/>
      <c r="H18" s="61"/>
      <c r="I18" s="68"/>
      <c r="J18" s="60"/>
      <c r="K18" s="60"/>
      <c r="L18" s="60"/>
      <c r="M18" s="3">
        <f>SUM(D18:L18)</f>
        <v>108419400</v>
      </c>
    </row>
    <row r="19" spans="1:13" s="5" customFormat="1" ht="18" thickBot="1">
      <c r="A19" s="71" t="s">
        <v>42</v>
      </c>
      <c r="B19" s="72">
        <f aca="true" t="shared" si="1" ref="B19:L19">SUM(B7:B18)</f>
        <v>695850620</v>
      </c>
      <c r="C19" s="72">
        <f t="shared" si="1"/>
        <v>685615579.1600001</v>
      </c>
      <c r="D19" s="73">
        <f t="shared" si="1"/>
        <v>352077440.59000003</v>
      </c>
      <c r="E19" s="73">
        <f t="shared" si="1"/>
        <v>3645230</v>
      </c>
      <c r="F19" s="73">
        <f t="shared" si="1"/>
        <v>61710000</v>
      </c>
      <c r="G19" s="73">
        <f t="shared" si="1"/>
        <v>2103380</v>
      </c>
      <c r="H19" s="74">
        <f t="shared" si="1"/>
        <v>99747741.5</v>
      </c>
      <c r="I19" s="75">
        <f t="shared" si="1"/>
        <v>53199751.7</v>
      </c>
      <c r="J19" s="73">
        <f t="shared" si="1"/>
        <v>86201643.37</v>
      </c>
      <c r="K19" s="73">
        <f t="shared" si="1"/>
        <v>5803000</v>
      </c>
      <c r="L19" s="73">
        <f t="shared" si="1"/>
        <v>18627392</v>
      </c>
      <c r="M19" s="4">
        <f>SUM(M14:M18)</f>
        <v>243133829</v>
      </c>
    </row>
    <row r="20" spans="1:12" s="2" customFormat="1" ht="3.75" customHeight="1" thickTop="1">
      <c r="A20" s="76"/>
      <c r="B20" s="77"/>
      <c r="C20" s="78"/>
      <c r="D20" s="78"/>
      <c r="E20" s="78"/>
      <c r="F20" s="78"/>
      <c r="G20" s="78"/>
      <c r="H20" s="79"/>
      <c r="I20" s="80"/>
      <c r="J20" s="78"/>
      <c r="K20" s="78"/>
      <c r="L20" s="81"/>
    </row>
    <row r="21" spans="1:12" s="2" customFormat="1" ht="17.25">
      <c r="A21" s="82" t="s">
        <v>59</v>
      </c>
      <c r="B21" s="83"/>
      <c r="C21" s="83"/>
      <c r="D21" s="83"/>
      <c r="E21" s="83"/>
      <c r="F21" s="83"/>
      <c r="G21" s="83"/>
      <c r="H21" s="84"/>
      <c r="I21" s="85"/>
      <c r="J21" s="83"/>
      <c r="K21" s="83"/>
      <c r="L21" s="83"/>
    </row>
    <row r="22" spans="1:12" s="2" customFormat="1" ht="17.25">
      <c r="A22" s="86" t="s">
        <v>60</v>
      </c>
      <c r="B22" s="87">
        <v>79800000</v>
      </c>
      <c r="C22" s="59">
        <v>92344939.42</v>
      </c>
      <c r="D22" s="59"/>
      <c r="E22" s="59"/>
      <c r="F22" s="59"/>
      <c r="G22" s="53"/>
      <c r="H22" s="61"/>
      <c r="I22" s="62"/>
      <c r="J22" s="59"/>
      <c r="K22" s="59"/>
      <c r="L22" s="59"/>
    </row>
    <row r="23" spans="1:12" s="2" customFormat="1" ht="17.25">
      <c r="A23" s="86" t="s">
        <v>97</v>
      </c>
      <c r="B23" s="87">
        <v>470000</v>
      </c>
      <c r="C23" s="59">
        <v>1013400.26</v>
      </c>
      <c r="D23" s="59"/>
      <c r="E23" s="88"/>
      <c r="F23" s="59"/>
      <c r="G23" s="59"/>
      <c r="H23" s="61"/>
      <c r="I23" s="62"/>
      <c r="J23" s="59"/>
      <c r="K23" s="59"/>
      <c r="L23" s="59"/>
    </row>
    <row r="24" spans="1:12" s="2" customFormat="1" ht="17.25">
      <c r="A24" s="86" t="s">
        <v>61</v>
      </c>
      <c r="B24" s="87">
        <v>6225000</v>
      </c>
      <c r="C24" s="59">
        <v>13572772.79</v>
      </c>
      <c r="D24" s="59"/>
      <c r="E24" s="59"/>
      <c r="F24" s="59"/>
      <c r="G24" s="59"/>
      <c r="H24" s="61"/>
      <c r="I24" s="62"/>
      <c r="J24" s="59"/>
      <c r="K24" s="59"/>
      <c r="L24" s="59"/>
    </row>
    <row r="25" spans="1:12" s="2" customFormat="1" ht="17.25">
      <c r="A25" s="86" t="s">
        <v>62</v>
      </c>
      <c r="B25" s="87">
        <v>33010000</v>
      </c>
      <c r="C25" s="59">
        <v>20319376.9</v>
      </c>
      <c r="D25" s="59"/>
      <c r="E25" s="59"/>
      <c r="F25" s="59"/>
      <c r="G25" s="59"/>
      <c r="H25" s="61"/>
      <c r="I25" s="62"/>
      <c r="J25" s="59"/>
      <c r="K25" s="59"/>
      <c r="L25" s="59"/>
    </row>
    <row r="26" spans="1:12" s="2" customFormat="1" ht="17.25">
      <c r="A26" s="86" t="s">
        <v>64</v>
      </c>
      <c r="B26" s="87">
        <v>50000</v>
      </c>
      <c r="C26" s="59">
        <v>20000</v>
      </c>
      <c r="D26" s="59"/>
      <c r="E26" s="59"/>
      <c r="F26" s="59"/>
      <c r="G26" s="59"/>
      <c r="H26" s="61"/>
      <c r="I26" s="62"/>
      <c r="J26" s="59"/>
      <c r="K26" s="59"/>
      <c r="L26" s="59"/>
    </row>
    <row r="27" spans="1:12" s="2" customFormat="1" ht="17.25">
      <c r="A27" s="86" t="s">
        <v>98</v>
      </c>
      <c r="B27" s="88">
        <v>445000</v>
      </c>
      <c r="C27" s="59">
        <v>989548</v>
      </c>
      <c r="D27" s="59"/>
      <c r="E27" s="59"/>
      <c r="F27" s="59"/>
      <c r="G27" s="59"/>
      <c r="H27" s="61"/>
      <c r="I27" s="62"/>
      <c r="J27" s="59"/>
      <c r="K27" s="59"/>
      <c r="L27" s="59"/>
    </row>
    <row r="28" spans="1:12" s="2" customFormat="1" ht="17.25">
      <c r="A28" s="86" t="s">
        <v>63</v>
      </c>
      <c r="B28" s="87">
        <v>410000000</v>
      </c>
      <c r="C28" s="59">
        <v>443485006.25000006</v>
      </c>
      <c r="D28" s="59"/>
      <c r="E28" s="59"/>
      <c r="F28" s="59"/>
      <c r="G28" s="59"/>
      <c r="H28" s="61"/>
      <c r="I28" s="62"/>
      <c r="J28" s="59"/>
      <c r="K28" s="59"/>
      <c r="L28" s="59"/>
    </row>
    <row r="29" spans="1:12" s="2" customFormat="1" ht="17.25">
      <c r="A29" s="86" t="s">
        <v>99</v>
      </c>
      <c r="B29" s="89">
        <v>56031220</v>
      </c>
      <c r="C29" s="90">
        <v>56031220</v>
      </c>
      <c r="D29" s="90"/>
      <c r="E29" s="90"/>
      <c r="F29" s="90"/>
      <c r="G29" s="90"/>
      <c r="H29" s="91"/>
      <c r="I29" s="92"/>
      <c r="J29" s="90"/>
      <c r="K29" s="90"/>
      <c r="L29" s="90"/>
    </row>
    <row r="30" spans="1:12" s="2" customFormat="1" ht="17.25">
      <c r="A30" s="86" t="s">
        <v>100</v>
      </c>
      <c r="B30" s="93">
        <v>109819400</v>
      </c>
      <c r="C30" s="94">
        <v>109819400</v>
      </c>
      <c r="D30" s="94"/>
      <c r="E30" s="94"/>
      <c r="F30" s="94"/>
      <c r="G30" s="94"/>
      <c r="H30" s="70"/>
      <c r="I30" s="95"/>
      <c r="J30" s="94"/>
      <c r="K30" s="94"/>
      <c r="L30" s="94"/>
    </row>
    <row r="31" spans="1:12" s="5" customFormat="1" ht="18" thickBot="1">
      <c r="A31" s="96" t="s">
        <v>101</v>
      </c>
      <c r="B31" s="72">
        <f>SUM(B22:B30)</f>
        <v>695850620</v>
      </c>
      <c r="C31" s="72">
        <f>SUM(C22:C30)</f>
        <v>737595663.6200001</v>
      </c>
      <c r="D31" s="72"/>
      <c r="E31" s="72"/>
      <c r="F31" s="72"/>
      <c r="G31" s="72"/>
      <c r="H31" s="74"/>
      <c r="I31" s="75"/>
      <c r="J31" s="72"/>
      <c r="K31" s="72"/>
      <c r="L31" s="72"/>
    </row>
    <row r="32" spans="1:12" s="2" customFormat="1" ht="18.75" thickBot="1" thickTop="1">
      <c r="A32" s="97" t="s">
        <v>148</v>
      </c>
      <c r="B32" s="67"/>
      <c r="C32" s="200">
        <f>C31-C19</f>
        <v>51980084.46000004</v>
      </c>
      <c r="D32" s="98"/>
      <c r="E32" s="98"/>
      <c r="F32" s="98"/>
      <c r="G32" s="98"/>
      <c r="H32" s="99"/>
      <c r="I32" s="100"/>
      <c r="J32" s="98"/>
      <c r="K32" s="98"/>
      <c r="L32" s="98"/>
    </row>
    <row r="33" spans="1:12" ht="19.5" thickTop="1">
      <c r="A33" s="101"/>
      <c r="B33" s="101"/>
      <c r="C33" s="101"/>
      <c r="D33" s="101"/>
      <c r="E33" s="101"/>
      <c r="F33" s="101"/>
      <c r="G33" s="101"/>
      <c r="H33" s="102"/>
      <c r="I33" s="103"/>
      <c r="J33" s="101"/>
      <c r="K33" s="101"/>
      <c r="L33" s="101"/>
    </row>
    <row r="34" spans="1:12" ht="18.75">
      <c r="A34" s="101"/>
      <c r="B34" s="101"/>
      <c r="C34" s="103"/>
      <c r="D34" s="103"/>
      <c r="E34" s="103"/>
      <c r="F34" s="103"/>
      <c r="G34" s="104"/>
      <c r="H34" s="102"/>
      <c r="I34" s="103"/>
      <c r="J34" s="101"/>
      <c r="K34" s="101"/>
      <c r="L34" s="101"/>
    </row>
    <row r="35" spans="1:12" ht="18.75">
      <c r="A35" s="101"/>
      <c r="B35" s="101"/>
      <c r="C35" s="103"/>
      <c r="D35" s="103"/>
      <c r="E35" s="103"/>
      <c r="F35" s="103"/>
      <c r="G35" s="104"/>
      <c r="H35" s="102"/>
      <c r="I35" s="103"/>
      <c r="J35" s="101"/>
      <c r="K35" s="101"/>
      <c r="L35" s="101"/>
    </row>
    <row r="36" spans="1:12" ht="18.75">
      <c r="A36" s="101"/>
      <c r="B36" s="101"/>
      <c r="C36" s="103"/>
      <c r="D36" s="103"/>
      <c r="E36" s="103"/>
      <c r="F36" s="103"/>
      <c r="G36" s="104"/>
      <c r="H36" s="102"/>
      <c r="I36" s="103"/>
      <c r="J36" s="101"/>
      <c r="K36" s="101"/>
      <c r="L36" s="101"/>
    </row>
    <row r="37" spans="1:12" ht="18.75">
      <c r="A37" s="101"/>
      <c r="B37" s="101"/>
      <c r="C37" s="103"/>
      <c r="D37" s="103"/>
      <c r="E37" s="103"/>
      <c r="F37" s="103"/>
      <c r="G37" s="104"/>
      <c r="H37" s="102"/>
      <c r="I37" s="103"/>
      <c r="J37" s="101"/>
      <c r="K37" s="101"/>
      <c r="L37" s="101"/>
    </row>
    <row r="38" spans="1:12" ht="18.75">
      <c r="A38" s="101"/>
      <c r="B38" s="101"/>
      <c r="C38" s="101"/>
      <c r="D38" s="101"/>
      <c r="E38" s="101"/>
      <c r="F38" s="105"/>
      <c r="G38" s="101"/>
      <c r="H38" s="102"/>
      <c r="I38" s="103"/>
      <c r="J38" s="101"/>
      <c r="K38" s="101"/>
      <c r="L38" s="101"/>
    </row>
    <row r="39" spans="1:12" ht="18.75">
      <c r="A39" s="101"/>
      <c r="B39" s="101"/>
      <c r="C39" s="101"/>
      <c r="D39" s="101"/>
      <c r="E39" s="101"/>
      <c r="F39" s="103"/>
      <c r="G39" s="101"/>
      <c r="H39" s="102"/>
      <c r="I39" s="103"/>
      <c r="J39" s="101"/>
      <c r="K39" s="101"/>
      <c r="L39" s="101"/>
    </row>
    <row r="40" ht="17.25">
      <c r="F40" s="8"/>
    </row>
  </sheetData>
  <sheetProtection/>
  <mergeCells count="3">
    <mergeCell ref="A1:L1"/>
    <mergeCell ref="A2:L2"/>
    <mergeCell ref="A3:L3"/>
  </mergeCells>
  <printOptions/>
  <pageMargins left="0" right="0" top="0" bottom="0" header="0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F72"/>
  <sheetViews>
    <sheetView zoomScalePageLayoutView="0" workbookViewId="0" topLeftCell="A61">
      <selection activeCell="B63" sqref="B63"/>
    </sheetView>
  </sheetViews>
  <sheetFormatPr defaultColWidth="9.140625" defaultRowHeight="21.75"/>
  <cols>
    <col min="1" max="1" width="5.8515625" style="189" customWidth="1"/>
    <col min="2" max="2" width="78.00390625" style="189" customWidth="1"/>
    <col min="3" max="3" width="14.7109375" style="194" customWidth="1"/>
    <col min="4" max="5" width="9.140625" style="189" customWidth="1"/>
    <col min="6" max="6" width="9.57421875" style="189" bestFit="1" customWidth="1"/>
    <col min="7" max="16384" width="9.140625" style="189" customWidth="1"/>
  </cols>
  <sheetData>
    <row r="1" spans="1:4" ht="21.75">
      <c r="A1" s="187"/>
      <c r="B1" s="188" t="s">
        <v>301</v>
      </c>
      <c r="C1" s="195"/>
      <c r="D1" s="188"/>
    </row>
    <row r="2" spans="1:4" ht="21.75">
      <c r="A2" s="188"/>
      <c r="B2" s="188" t="s">
        <v>842</v>
      </c>
      <c r="C2" s="195"/>
      <c r="D2" s="188"/>
    </row>
    <row r="3" spans="1:4" ht="21.75">
      <c r="A3" s="190">
        <v>1</v>
      </c>
      <c r="B3" s="462" t="s">
        <v>546</v>
      </c>
      <c r="C3" s="463">
        <v>18000</v>
      </c>
      <c r="D3" s="193"/>
    </row>
    <row r="4" spans="1:4" ht="21.75">
      <c r="A4" s="190">
        <v>2</v>
      </c>
      <c r="B4" s="462" t="s">
        <v>547</v>
      </c>
      <c r="C4" s="463">
        <v>24000</v>
      </c>
      <c r="D4" s="193"/>
    </row>
    <row r="5" spans="1:4" ht="21.75">
      <c r="A5" s="190">
        <v>3</v>
      </c>
      <c r="B5" s="462" t="s">
        <v>548</v>
      </c>
      <c r="C5" s="463">
        <v>13500</v>
      </c>
      <c r="D5" s="193"/>
    </row>
    <row r="6" spans="1:4" ht="21.75">
      <c r="A6" s="190">
        <v>4</v>
      </c>
      <c r="B6" s="462" t="s">
        <v>583</v>
      </c>
      <c r="C6" s="463">
        <v>4500</v>
      </c>
      <c r="D6" s="193"/>
    </row>
    <row r="7" spans="1:4" ht="21.75">
      <c r="A7" s="190">
        <v>5</v>
      </c>
      <c r="B7" s="462" t="s">
        <v>549</v>
      </c>
      <c r="C7" s="463">
        <v>20000</v>
      </c>
      <c r="D7" s="193"/>
    </row>
    <row r="8" spans="1:4" ht="21.75">
      <c r="A8" s="190">
        <v>6</v>
      </c>
      <c r="B8" s="462" t="s">
        <v>550</v>
      </c>
      <c r="C8" s="463">
        <v>21000</v>
      </c>
      <c r="D8" s="193"/>
    </row>
    <row r="9" spans="1:4" ht="21.75">
      <c r="A9" s="190">
        <v>7</v>
      </c>
      <c r="B9" s="462" t="s">
        <v>551</v>
      </c>
      <c r="C9" s="463">
        <v>89600</v>
      </c>
      <c r="D9" s="193"/>
    </row>
    <row r="10" spans="1:4" ht="21.75">
      <c r="A10" s="190">
        <v>8</v>
      </c>
      <c r="B10" s="462" t="s">
        <v>552</v>
      </c>
      <c r="C10" s="463">
        <v>34300</v>
      </c>
      <c r="D10" s="196"/>
    </row>
    <row r="11" spans="1:4" ht="21.75">
      <c r="A11" s="190">
        <v>9</v>
      </c>
      <c r="B11" s="462" t="s">
        <v>553</v>
      </c>
      <c r="C11" s="463">
        <v>40000</v>
      </c>
      <c r="D11" s="193"/>
    </row>
    <row r="12" spans="1:5" ht="21.75">
      <c r="A12" s="190">
        <v>10</v>
      </c>
      <c r="B12" s="462" t="s">
        <v>554</v>
      </c>
      <c r="C12" s="463">
        <v>23000</v>
      </c>
      <c r="D12" s="193"/>
      <c r="E12" s="193"/>
    </row>
    <row r="13" spans="1:5" ht="21.75">
      <c r="A13" s="190">
        <v>11</v>
      </c>
      <c r="B13" s="462" t="s">
        <v>554</v>
      </c>
      <c r="C13" s="463">
        <v>46000</v>
      </c>
      <c r="D13" s="193"/>
      <c r="E13" s="193"/>
    </row>
    <row r="14" spans="1:5" ht="21.75">
      <c r="A14" s="190">
        <v>12</v>
      </c>
      <c r="B14" s="462" t="s">
        <v>555</v>
      </c>
      <c r="C14" s="463">
        <v>18500</v>
      </c>
      <c r="D14" s="193"/>
      <c r="E14" s="193"/>
    </row>
    <row r="15" spans="1:5" ht="21.75">
      <c r="A15" s="190">
        <v>13</v>
      </c>
      <c r="B15" s="34" t="s">
        <v>556</v>
      </c>
      <c r="C15" s="463">
        <v>40000</v>
      </c>
      <c r="D15" s="193"/>
      <c r="E15" s="193"/>
    </row>
    <row r="16" spans="1:5" ht="21.75">
      <c r="A16" s="190">
        <v>14</v>
      </c>
      <c r="B16" s="34" t="s">
        <v>551</v>
      </c>
      <c r="C16" s="463">
        <v>89600</v>
      </c>
      <c r="D16" s="193"/>
      <c r="E16" s="193"/>
    </row>
    <row r="17" spans="1:5" ht="21.75">
      <c r="A17" s="190">
        <v>15</v>
      </c>
      <c r="B17" s="34" t="s">
        <v>557</v>
      </c>
      <c r="C17" s="464">
        <v>75000</v>
      </c>
      <c r="D17" s="193"/>
      <c r="E17" s="193"/>
    </row>
    <row r="18" spans="1:5" ht="21.75">
      <c r="A18" s="190">
        <v>16</v>
      </c>
      <c r="B18" s="34" t="s">
        <v>558</v>
      </c>
      <c r="C18" s="463">
        <v>20000</v>
      </c>
      <c r="D18" s="193"/>
      <c r="E18" s="193"/>
    </row>
    <row r="19" spans="1:5" ht="21.75">
      <c r="A19" s="190">
        <v>17</v>
      </c>
      <c r="B19" s="34" t="s">
        <v>559</v>
      </c>
      <c r="C19" s="463">
        <v>45000</v>
      </c>
      <c r="D19" s="193"/>
      <c r="E19" s="193"/>
    </row>
    <row r="20" spans="1:5" ht="21.75">
      <c r="A20" s="190">
        <v>18</v>
      </c>
      <c r="B20" s="34" t="s">
        <v>560</v>
      </c>
      <c r="C20" s="465">
        <v>59500</v>
      </c>
      <c r="D20" s="193"/>
      <c r="E20" s="193"/>
    </row>
    <row r="21" spans="1:5" ht="21.75">
      <c r="A21" s="190">
        <v>19</v>
      </c>
      <c r="B21" s="34" t="s">
        <v>561</v>
      </c>
      <c r="C21" s="463">
        <v>16000</v>
      </c>
      <c r="D21" s="193"/>
      <c r="E21" s="193"/>
    </row>
    <row r="22" spans="1:5" ht="21.75">
      <c r="A22" s="190">
        <v>20</v>
      </c>
      <c r="B22" s="34" t="s">
        <v>562</v>
      </c>
      <c r="C22" s="463">
        <v>15250</v>
      </c>
      <c r="D22" s="193"/>
      <c r="E22" s="193"/>
    </row>
    <row r="23" spans="1:5" ht="21.75">
      <c r="A23" s="190">
        <v>21</v>
      </c>
      <c r="B23" s="34" t="s">
        <v>563</v>
      </c>
      <c r="C23" s="463">
        <v>69000</v>
      </c>
      <c r="D23" s="193"/>
      <c r="E23" s="193"/>
    </row>
    <row r="24" spans="1:5" ht="21.75">
      <c r="A24" s="190">
        <v>22</v>
      </c>
      <c r="B24" s="34" t="s">
        <v>557</v>
      </c>
      <c r="C24" s="463">
        <v>75000</v>
      </c>
      <c r="D24" s="193"/>
      <c r="E24" s="193"/>
    </row>
    <row r="25" spans="1:5" ht="21.75">
      <c r="A25" s="190">
        <v>23</v>
      </c>
      <c r="B25" s="34" t="s">
        <v>564</v>
      </c>
      <c r="C25" s="463">
        <v>479000</v>
      </c>
      <c r="D25" s="193"/>
      <c r="E25" s="193"/>
    </row>
    <row r="26" spans="1:5" ht="21.75">
      <c r="A26" s="190">
        <v>24</v>
      </c>
      <c r="B26" s="34" t="s">
        <v>565</v>
      </c>
      <c r="C26" s="463">
        <v>9000</v>
      </c>
      <c r="D26" s="193"/>
      <c r="E26" s="193"/>
    </row>
    <row r="27" spans="1:5" ht="21.75">
      <c r="A27" s="190">
        <v>25</v>
      </c>
      <c r="B27" s="34" t="s">
        <v>566</v>
      </c>
      <c r="C27" s="463">
        <v>81200</v>
      </c>
      <c r="D27" s="193"/>
      <c r="E27" s="193"/>
    </row>
    <row r="28" spans="1:5" ht="21.75">
      <c r="A28" s="190">
        <v>26</v>
      </c>
      <c r="B28" s="34" t="s">
        <v>567</v>
      </c>
      <c r="C28" s="463">
        <v>22000</v>
      </c>
      <c r="D28" s="193"/>
      <c r="E28" s="193"/>
    </row>
    <row r="29" spans="1:5" ht="21.75">
      <c r="A29" s="190">
        <v>27</v>
      </c>
      <c r="B29" s="34" t="s">
        <v>580</v>
      </c>
      <c r="C29" s="463">
        <v>98000</v>
      </c>
      <c r="D29" s="193"/>
      <c r="E29" s="193"/>
    </row>
    <row r="30" spans="1:3" s="193" customFormat="1" ht="21.75">
      <c r="A30" s="190">
        <v>28</v>
      </c>
      <c r="B30" s="34" t="s">
        <v>568</v>
      </c>
      <c r="C30" s="463">
        <v>1597500</v>
      </c>
    </row>
    <row r="31" spans="1:3" s="193" customFormat="1" ht="21.75">
      <c r="A31" s="190">
        <v>29</v>
      </c>
      <c r="B31" s="34" t="s">
        <v>569</v>
      </c>
      <c r="C31" s="463">
        <v>65000</v>
      </c>
    </row>
    <row r="32" spans="1:4" ht="21.75">
      <c r="A32" s="190">
        <v>30</v>
      </c>
      <c r="B32" s="34" t="s">
        <v>570</v>
      </c>
      <c r="C32" s="463">
        <v>79500</v>
      </c>
      <c r="D32" s="190"/>
    </row>
    <row r="33" spans="1:3" ht="21.75">
      <c r="A33" s="190">
        <v>31</v>
      </c>
      <c r="B33" s="34" t="s">
        <v>571</v>
      </c>
      <c r="C33" s="464">
        <v>28997</v>
      </c>
    </row>
    <row r="34" spans="1:3" ht="21.75">
      <c r="A34" s="190">
        <v>32</v>
      </c>
      <c r="B34" s="34" t="s">
        <v>584</v>
      </c>
      <c r="C34" s="463">
        <v>540000</v>
      </c>
    </row>
    <row r="35" spans="1:3" ht="21.75">
      <c r="A35" s="190"/>
      <c r="B35" s="34" t="s">
        <v>585</v>
      </c>
      <c r="C35" s="463"/>
    </row>
    <row r="36" spans="1:3" ht="21.75">
      <c r="A36" s="190">
        <v>33</v>
      </c>
      <c r="B36" s="34" t="s">
        <v>572</v>
      </c>
      <c r="C36" s="463">
        <v>26400</v>
      </c>
    </row>
    <row r="37" spans="1:3" ht="21.75">
      <c r="A37" s="190">
        <v>34</v>
      </c>
      <c r="B37" s="34" t="s">
        <v>573</v>
      </c>
      <c r="C37" s="463">
        <v>1500</v>
      </c>
    </row>
    <row r="38" spans="1:3" ht="21.75">
      <c r="A38" s="190"/>
      <c r="B38" s="193" t="s">
        <v>582</v>
      </c>
      <c r="C38" s="463"/>
    </row>
    <row r="39" spans="1:3" ht="21.75">
      <c r="A39" s="190">
        <v>35</v>
      </c>
      <c r="B39" s="193" t="s">
        <v>574</v>
      </c>
      <c r="C39" s="194">
        <v>30000</v>
      </c>
    </row>
    <row r="40" spans="1:3" ht="21.75">
      <c r="A40" s="190">
        <v>36</v>
      </c>
      <c r="B40" s="193" t="s">
        <v>577</v>
      </c>
      <c r="C40" s="194">
        <v>59400</v>
      </c>
    </row>
    <row r="41" spans="1:3" ht="21.75">
      <c r="A41" s="190">
        <v>37</v>
      </c>
      <c r="B41" s="193" t="s">
        <v>578</v>
      </c>
      <c r="C41" s="194">
        <v>28400</v>
      </c>
    </row>
    <row r="42" spans="1:3" ht="21.75">
      <c r="A42" s="190">
        <v>38</v>
      </c>
      <c r="B42" s="462" t="s">
        <v>583</v>
      </c>
      <c r="C42" s="194">
        <v>4800</v>
      </c>
    </row>
    <row r="43" spans="1:3" ht="21.75">
      <c r="A43" s="190">
        <v>39</v>
      </c>
      <c r="B43" s="193" t="s">
        <v>581</v>
      </c>
      <c r="C43" s="194">
        <v>10000</v>
      </c>
    </row>
    <row r="44" spans="1:3" ht="21.75">
      <c r="A44" s="190">
        <v>40</v>
      </c>
      <c r="B44" s="193" t="s">
        <v>579</v>
      </c>
      <c r="C44" s="194">
        <v>5990</v>
      </c>
    </row>
    <row r="45" spans="1:3" ht="21.75">
      <c r="A45" s="466">
        <v>41</v>
      </c>
      <c r="B45" s="467" t="s">
        <v>463</v>
      </c>
      <c r="C45" s="194">
        <v>91000</v>
      </c>
    </row>
    <row r="46" spans="1:3" ht="21.75">
      <c r="A46" s="466">
        <v>42</v>
      </c>
      <c r="B46" s="467" t="s">
        <v>464</v>
      </c>
      <c r="C46" s="471">
        <v>1760000</v>
      </c>
    </row>
    <row r="47" spans="1:3" ht="21.75">
      <c r="A47" s="466">
        <v>43</v>
      </c>
      <c r="B47" s="467" t="s">
        <v>465</v>
      </c>
      <c r="C47" s="472">
        <v>530500</v>
      </c>
    </row>
    <row r="48" spans="1:3" ht="21.75">
      <c r="A48" s="466">
        <v>44</v>
      </c>
      <c r="B48" s="467" t="s">
        <v>466</v>
      </c>
      <c r="C48" s="472">
        <v>428000</v>
      </c>
    </row>
    <row r="49" spans="1:3" ht="21.75">
      <c r="A49" s="466">
        <v>45</v>
      </c>
      <c r="B49" s="467" t="s">
        <v>467</v>
      </c>
      <c r="C49" s="472">
        <v>1284000</v>
      </c>
    </row>
    <row r="50" spans="1:3" ht="21.75">
      <c r="A50" s="466">
        <v>46</v>
      </c>
      <c r="B50" s="468" t="s">
        <v>468</v>
      </c>
      <c r="C50" s="473">
        <v>200000</v>
      </c>
    </row>
    <row r="51" spans="1:3" ht="21.75">
      <c r="A51" s="466">
        <v>47</v>
      </c>
      <c r="B51" s="468" t="s">
        <v>469</v>
      </c>
      <c r="C51" s="473">
        <v>200000</v>
      </c>
    </row>
    <row r="52" spans="1:3" ht="21.75">
      <c r="A52" s="466">
        <v>48</v>
      </c>
      <c r="B52" s="468" t="s">
        <v>470</v>
      </c>
      <c r="C52" s="473">
        <v>787000</v>
      </c>
    </row>
    <row r="53" spans="1:3" ht="21.75">
      <c r="A53" s="466">
        <v>49</v>
      </c>
      <c r="B53" s="468" t="s">
        <v>471</v>
      </c>
      <c r="C53" s="473">
        <v>1800000</v>
      </c>
    </row>
    <row r="54" spans="1:3" ht="21.75">
      <c r="A54" s="466">
        <v>50</v>
      </c>
      <c r="B54" s="468" t="s">
        <v>472</v>
      </c>
      <c r="C54" s="473">
        <v>798000</v>
      </c>
    </row>
    <row r="55" spans="1:3" ht="21.75">
      <c r="A55" s="466">
        <v>51</v>
      </c>
      <c r="B55" s="468" t="s">
        <v>473</v>
      </c>
      <c r="C55" s="473">
        <v>1578000</v>
      </c>
    </row>
    <row r="56" spans="1:3" ht="21.75">
      <c r="A56" s="466">
        <v>52</v>
      </c>
      <c r="B56" s="467" t="s">
        <v>331</v>
      </c>
      <c r="C56" s="472">
        <v>6000000</v>
      </c>
    </row>
    <row r="57" spans="1:3" ht="21.75">
      <c r="A57" s="466">
        <v>53</v>
      </c>
      <c r="B57" s="467" t="s">
        <v>474</v>
      </c>
      <c r="C57" s="472">
        <v>750000</v>
      </c>
    </row>
    <row r="58" spans="1:3" ht="21.75">
      <c r="A58" s="466">
        <v>54</v>
      </c>
      <c r="B58" s="467" t="s">
        <v>601</v>
      </c>
      <c r="C58" s="472">
        <v>54000</v>
      </c>
    </row>
    <row r="59" spans="1:3" ht="21.75">
      <c r="A59" s="466">
        <v>55</v>
      </c>
      <c r="B59" s="467" t="s">
        <v>602</v>
      </c>
      <c r="C59" s="472">
        <v>26000</v>
      </c>
    </row>
    <row r="60" spans="1:3" ht="21.75">
      <c r="A60" s="466">
        <v>56</v>
      </c>
      <c r="B60" s="467" t="s">
        <v>603</v>
      </c>
      <c r="C60" s="472">
        <v>29700</v>
      </c>
    </row>
    <row r="61" spans="1:3" ht="21.75">
      <c r="A61" s="466">
        <v>57</v>
      </c>
      <c r="B61" s="467" t="s">
        <v>477</v>
      </c>
      <c r="C61" s="472">
        <v>787000</v>
      </c>
    </row>
    <row r="62" spans="1:3" ht="21.75">
      <c r="A62" s="466"/>
      <c r="B62" s="467" t="s">
        <v>604</v>
      </c>
      <c r="C62" s="472"/>
    </row>
    <row r="63" spans="1:3" ht="21.75">
      <c r="A63" s="466">
        <v>58</v>
      </c>
      <c r="B63" s="467" t="s">
        <v>605</v>
      </c>
      <c r="C63" s="472">
        <v>43800</v>
      </c>
    </row>
    <row r="64" spans="1:3" ht="21.75">
      <c r="A64" s="466">
        <v>59</v>
      </c>
      <c r="B64" s="467" t="s">
        <v>606</v>
      </c>
      <c r="C64" s="472">
        <v>99500</v>
      </c>
    </row>
    <row r="65" spans="1:3" ht="21.75">
      <c r="A65" s="466">
        <v>60</v>
      </c>
      <c r="B65" s="467" t="s">
        <v>607</v>
      </c>
      <c r="C65" s="472">
        <v>360000</v>
      </c>
    </row>
    <row r="66" spans="1:3" ht="21.75">
      <c r="A66" s="466">
        <v>61</v>
      </c>
      <c r="B66" s="467" t="s">
        <v>334</v>
      </c>
      <c r="C66" s="472">
        <v>1130000</v>
      </c>
    </row>
    <row r="67" spans="1:3" ht="21.75">
      <c r="A67" s="466">
        <v>62</v>
      </c>
      <c r="B67" s="467" t="s">
        <v>477</v>
      </c>
      <c r="C67" s="472">
        <v>787000</v>
      </c>
    </row>
    <row r="68" spans="1:3" ht="22.5" thickBot="1">
      <c r="A68" s="469"/>
      <c r="B68" s="474" t="s">
        <v>42</v>
      </c>
      <c r="C68" s="470">
        <f>SUM(C3:C67)</f>
        <v>23546937</v>
      </c>
    </row>
    <row r="69" spans="1:2" ht="22.5" thickTop="1">
      <c r="A69" s="469"/>
      <c r="B69" s="469"/>
    </row>
    <row r="70" spans="1:2" ht="21.75">
      <c r="A70" s="469"/>
      <c r="B70" s="469"/>
    </row>
    <row r="71" ht="21.75">
      <c r="F71" s="482"/>
    </row>
    <row r="72" ht="21.75">
      <c r="F72" s="483"/>
    </row>
  </sheetData>
  <sheetProtection/>
  <printOptions/>
  <pageMargins left="0.5" right="0.5" top="0.75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2013-02-20T04:09:36Z</cp:lastPrinted>
  <dcterms:created xsi:type="dcterms:W3CDTF">2001-01-18T05:58:14Z</dcterms:created>
  <dcterms:modified xsi:type="dcterms:W3CDTF">2013-04-19T02:41:55Z</dcterms:modified>
  <cp:category/>
  <cp:version/>
  <cp:contentType/>
  <cp:contentStatus/>
</cp:coreProperties>
</file>